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73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K34" i="1" l="1"/>
  <c r="P34" i="1"/>
  <c r="R102" i="1" l="1"/>
  <c r="Q102" i="1"/>
  <c r="P102" i="1"/>
  <c r="O102" i="1"/>
  <c r="K102" i="1"/>
  <c r="N102" i="1" s="1"/>
  <c r="P16" i="1" l="1"/>
  <c r="Q16" i="1"/>
  <c r="O11" i="1"/>
  <c r="P11" i="1"/>
  <c r="Q11" i="1"/>
  <c r="R11" i="1"/>
  <c r="O12" i="1"/>
  <c r="P12" i="1"/>
  <c r="Q12" i="1"/>
  <c r="R12" i="1"/>
  <c r="O13" i="1"/>
  <c r="P13" i="1"/>
  <c r="Q13" i="1"/>
  <c r="R13" i="1"/>
  <c r="O14" i="1"/>
  <c r="P14" i="1"/>
  <c r="Q14" i="1"/>
  <c r="R14" i="1"/>
  <c r="O15" i="1"/>
  <c r="P15" i="1"/>
  <c r="Q15" i="1"/>
  <c r="R15" i="1"/>
  <c r="O17" i="1"/>
  <c r="P17" i="1"/>
  <c r="Q17" i="1"/>
  <c r="R17" i="1"/>
  <c r="O18" i="1"/>
  <c r="P18" i="1"/>
  <c r="Q18" i="1"/>
  <c r="R18" i="1"/>
  <c r="O28" i="1"/>
  <c r="P28" i="1"/>
  <c r="Q28" i="1"/>
  <c r="R28" i="1"/>
  <c r="O29" i="1"/>
  <c r="P29" i="1"/>
  <c r="Q29" i="1"/>
  <c r="R29" i="1"/>
  <c r="O30" i="1"/>
  <c r="P30" i="1"/>
  <c r="Q30" i="1"/>
  <c r="R30" i="1"/>
  <c r="O31" i="1"/>
  <c r="P31" i="1"/>
  <c r="Q31" i="1"/>
  <c r="R31" i="1"/>
  <c r="O32" i="1"/>
  <c r="P32" i="1"/>
  <c r="Q32" i="1"/>
  <c r="R32" i="1"/>
  <c r="O33" i="1"/>
  <c r="P33" i="1"/>
  <c r="Q33" i="1"/>
  <c r="R33" i="1"/>
  <c r="O35" i="1"/>
  <c r="P35" i="1"/>
  <c r="Q35" i="1"/>
  <c r="R35" i="1"/>
  <c r="O36" i="1"/>
  <c r="P36" i="1"/>
  <c r="Q36" i="1"/>
  <c r="R36" i="1"/>
  <c r="O37" i="1"/>
  <c r="P37" i="1"/>
  <c r="Q37" i="1"/>
  <c r="R37" i="1"/>
  <c r="O38" i="1"/>
  <c r="P38" i="1"/>
  <c r="Q38" i="1"/>
  <c r="R38" i="1"/>
  <c r="O39" i="1"/>
  <c r="P39" i="1"/>
  <c r="Q39" i="1"/>
  <c r="R39" i="1"/>
  <c r="O40" i="1"/>
  <c r="P40" i="1"/>
  <c r="Q40" i="1"/>
  <c r="R40" i="1"/>
  <c r="O41" i="1"/>
  <c r="P41" i="1"/>
  <c r="Q41" i="1"/>
  <c r="R41" i="1"/>
  <c r="O43" i="1"/>
  <c r="P43" i="1"/>
  <c r="Q43" i="1"/>
  <c r="R43" i="1"/>
  <c r="O44" i="1"/>
  <c r="P44" i="1"/>
  <c r="Q44" i="1"/>
  <c r="R44" i="1"/>
  <c r="O45" i="1"/>
  <c r="P45" i="1"/>
  <c r="Q45" i="1"/>
  <c r="R45" i="1"/>
  <c r="O46" i="1"/>
  <c r="P46" i="1"/>
  <c r="Q46" i="1"/>
  <c r="R46" i="1"/>
  <c r="O47" i="1"/>
  <c r="P47" i="1"/>
  <c r="Q47" i="1"/>
  <c r="R47" i="1"/>
  <c r="O48" i="1"/>
  <c r="P48" i="1"/>
  <c r="Q48" i="1"/>
  <c r="R48" i="1"/>
  <c r="O49" i="1"/>
  <c r="P49" i="1"/>
  <c r="Q49" i="1"/>
  <c r="R49" i="1"/>
  <c r="O50" i="1"/>
  <c r="P50" i="1"/>
  <c r="Q50" i="1"/>
  <c r="R50" i="1"/>
  <c r="O51" i="1"/>
  <c r="P51" i="1"/>
  <c r="Q51" i="1"/>
  <c r="R51" i="1"/>
  <c r="O52" i="1"/>
  <c r="P52" i="1"/>
  <c r="Q52" i="1"/>
  <c r="R52" i="1"/>
  <c r="O53" i="1"/>
  <c r="P53" i="1"/>
  <c r="Q53" i="1"/>
  <c r="R53" i="1"/>
  <c r="O54" i="1"/>
  <c r="P54" i="1"/>
  <c r="Q54" i="1"/>
  <c r="R54" i="1"/>
  <c r="O55" i="1"/>
  <c r="P55" i="1"/>
  <c r="Q55" i="1"/>
  <c r="R55" i="1"/>
  <c r="O56" i="1"/>
  <c r="P56" i="1"/>
  <c r="Q56" i="1"/>
  <c r="R56" i="1"/>
  <c r="O57" i="1"/>
  <c r="P57" i="1"/>
  <c r="Q57" i="1"/>
  <c r="R57" i="1"/>
  <c r="O58" i="1"/>
  <c r="P58" i="1"/>
  <c r="Q58" i="1"/>
  <c r="R58" i="1"/>
  <c r="O59" i="1"/>
  <c r="P59" i="1"/>
  <c r="Q59" i="1"/>
  <c r="R59" i="1"/>
  <c r="O75" i="1"/>
  <c r="P75" i="1"/>
  <c r="Q75" i="1"/>
  <c r="R75" i="1"/>
  <c r="O76" i="1"/>
  <c r="P76" i="1"/>
  <c r="Q76" i="1"/>
  <c r="R76" i="1"/>
  <c r="O77" i="1"/>
  <c r="P77" i="1"/>
  <c r="Q77" i="1"/>
  <c r="R77" i="1"/>
  <c r="O78" i="1"/>
  <c r="P78" i="1"/>
  <c r="Q78" i="1"/>
  <c r="R78" i="1"/>
  <c r="O79" i="1"/>
  <c r="P79" i="1"/>
  <c r="Q79" i="1"/>
  <c r="R79" i="1"/>
  <c r="O80" i="1"/>
  <c r="P80" i="1"/>
  <c r="Q80" i="1"/>
  <c r="R80" i="1"/>
  <c r="O81" i="1"/>
  <c r="P81" i="1"/>
  <c r="Q81" i="1"/>
  <c r="R81" i="1"/>
  <c r="O82" i="1"/>
  <c r="P82" i="1"/>
  <c r="Q82" i="1"/>
  <c r="R82" i="1"/>
  <c r="O83" i="1"/>
  <c r="P83" i="1"/>
  <c r="Q83" i="1"/>
  <c r="R83" i="1"/>
  <c r="O84" i="1"/>
  <c r="P84" i="1"/>
  <c r="Q84" i="1"/>
  <c r="R84" i="1"/>
  <c r="O85" i="1"/>
  <c r="P85" i="1"/>
  <c r="Q85" i="1"/>
  <c r="R85" i="1"/>
  <c r="O86" i="1"/>
  <c r="P86" i="1"/>
  <c r="Q86" i="1"/>
  <c r="R86" i="1"/>
  <c r="O87" i="1"/>
  <c r="P87" i="1"/>
  <c r="Q87" i="1"/>
  <c r="R87" i="1"/>
  <c r="O88" i="1"/>
  <c r="P88" i="1"/>
  <c r="Q88" i="1"/>
  <c r="R88" i="1"/>
  <c r="O89" i="1"/>
  <c r="P89" i="1"/>
  <c r="Q89" i="1"/>
  <c r="R89" i="1"/>
  <c r="O90" i="1"/>
  <c r="P90" i="1"/>
  <c r="Q90" i="1"/>
  <c r="R90" i="1"/>
  <c r="O91" i="1"/>
  <c r="P91" i="1"/>
  <c r="Q91" i="1"/>
  <c r="R91" i="1"/>
  <c r="O95" i="1"/>
  <c r="P95" i="1"/>
  <c r="Q95" i="1"/>
  <c r="R95" i="1"/>
  <c r="O96" i="1"/>
  <c r="P96" i="1"/>
  <c r="Q96" i="1"/>
  <c r="R96" i="1"/>
  <c r="O97" i="1"/>
  <c r="P97" i="1"/>
  <c r="Q97" i="1"/>
  <c r="R97" i="1"/>
  <c r="O98" i="1"/>
  <c r="P98" i="1"/>
  <c r="Q98" i="1"/>
  <c r="R98" i="1"/>
  <c r="O99" i="1"/>
  <c r="P99" i="1"/>
  <c r="Q99" i="1"/>
  <c r="R99" i="1"/>
  <c r="O100" i="1"/>
  <c r="P100" i="1"/>
  <c r="Q100" i="1"/>
  <c r="R100" i="1"/>
  <c r="O101" i="1"/>
  <c r="P101" i="1"/>
  <c r="Q101" i="1"/>
  <c r="R101" i="1"/>
  <c r="K12" i="1" l="1"/>
  <c r="N12" i="1" s="1"/>
  <c r="M103" i="1"/>
  <c r="K101" i="1"/>
  <c r="N101" i="1" s="1"/>
  <c r="K99" i="1"/>
  <c r="N99" i="1" s="1"/>
  <c r="K98" i="1"/>
  <c r="N98" i="1" s="1"/>
  <c r="J42" i="1"/>
  <c r="K18" i="1"/>
  <c r="N18" i="1" s="1"/>
  <c r="K29" i="1"/>
  <c r="N29" i="1" s="1"/>
  <c r="K28" i="1"/>
  <c r="N28" i="1" s="1"/>
  <c r="R10" i="1"/>
  <c r="Q10" i="1"/>
  <c r="P10" i="1"/>
  <c r="O10" i="1"/>
  <c r="K13" i="1"/>
  <c r="N13" i="1" s="1"/>
  <c r="K14" i="1"/>
  <c r="N14" i="1" s="1"/>
  <c r="K15" i="1"/>
  <c r="N15" i="1" s="1"/>
  <c r="K17" i="1"/>
  <c r="N17" i="1" s="1"/>
  <c r="K30" i="1"/>
  <c r="N30" i="1" s="1"/>
  <c r="K31" i="1"/>
  <c r="N31" i="1" s="1"/>
  <c r="N32" i="1"/>
  <c r="K33" i="1"/>
  <c r="N33" i="1" s="1"/>
  <c r="K36" i="1"/>
  <c r="N36" i="1" s="1"/>
  <c r="K37" i="1"/>
  <c r="N37" i="1" s="1"/>
  <c r="K38" i="1"/>
  <c r="N38" i="1" s="1"/>
  <c r="K39" i="1"/>
  <c r="N39" i="1" s="1"/>
  <c r="K40" i="1"/>
  <c r="N40" i="1" s="1"/>
  <c r="K41" i="1"/>
  <c r="N41" i="1" s="1"/>
  <c r="K43" i="1"/>
  <c r="N43" i="1" s="1"/>
  <c r="K44" i="1"/>
  <c r="N44" i="1" s="1"/>
  <c r="K45" i="1"/>
  <c r="N45" i="1" s="1"/>
  <c r="K46" i="1"/>
  <c r="N46" i="1" s="1"/>
  <c r="K47" i="1"/>
  <c r="L47" i="1" s="1"/>
  <c r="K48" i="1"/>
  <c r="N48" i="1" s="1"/>
  <c r="K49" i="1"/>
  <c r="N49" i="1" s="1"/>
  <c r="K50" i="1"/>
  <c r="N50" i="1" s="1"/>
  <c r="K51" i="1"/>
  <c r="N51" i="1" s="1"/>
  <c r="K52" i="1"/>
  <c r="N52" i="1" s="1"/>
  <c r="K53" i="1"/>
  <c r="N53" i="1" s="1"/>
  <c r="K54" i="1"/>
  <c r="N54" i="1" s="1"/>
  <c r="K55" i="1"/>
  <c r="N55" i="1" s="1"/>
  <c r="K56" i="1"/>
  <c r="N56" i="1" s="1"/>
  <c r="K57" i="1"/>
  <c r="N57" i="1" s="1"/>
  <c r="K58" i="1"/>
  <c r="N58" i="1" s="1"/>
  <c r="K59" i="1"/>
  <c r="L59" i="1" s="1"/>
  <c r="K75" i="1"/>
  <c r="N75" i="1" s="1"/>
  <c r="K76" i="1"/>
  <c r="N76" i="1" s="1"/>
  <c r="K77" i="1"/>
  <c r="N77" i="1" s="1"/>
  <c r="K78" i="1"/>
  <c r="N78" i="1" s="1"/>
  <c r="K79" i="1"/>
  <c r="N79" i="1" s="1"/>
  <c r="K80" i="1"/>
  <c r="N80" i="1" s="1"/>
  <c r="K81" i="1"/>
  <c r="N81" i="1" s="1"/>
  <c r="K82" i="1"/>
  <c r="N82" i="1" s="1"/>
  <c r="K83" i="1"/>
  <c r="N83" i="1" s="1"/>
  <c r="K84" i="1"/>
  <c r="N84" i="1" s="1"/>
  <c r="K85" i="1"/>
  <c r="N85" i="1" s="1"/>
  <c r="K86" i="1"/>
  <c r="N86" i="1" s="1"/>
  <c r="K87" i="1"/>
  <c r="N87" i="1" s="1"/>
  <c r="K88" i="1"/>
  <c r="N88" i="1" s="1"/>
  <c r="K89" i="1"/>
  <c r="N89" i="1" s="1"/>
  <c r="K90" i="1"/>
  <c r="N90" i="1" s="1"/>
  <c r="K91" i="1"/>
  <c r="N91" i="1" s="1"/>
  <c r="K95" i="1"/>
  <c r="N95" i="1" s="1"/>
  <c r="K96" i="1"/>
  <c r="N96" i="1" s="1"/>
  <c r="K97" i="1"/>
  <c r="N97" i="1" s="1"/>
  <c r="K100" i="1"/>
  <c r="N100" i="1" s="1"/>
  <c r="O42" i="1" l="1"/>
  <c r="O103" i="1" s="1"/>
  <c r="P42" i="1"/>
  <c r="P103" i="1" s="1"/>
  <c r="Q42" i="1"/>
  <c r="Q103" i="1" s="1"/>
  <c r="R42" i="1"/>
  <c r="R103" i="1" s="1"/>
  <c r="L103" i="1"/>
  <c r="K42" i="1"/>
  <c r="N42" i="1" s="1"/>
  <c r="N59" i="1"/>
  <c r="N47" i="1"/>
  <c r="K103" i="1" l="1"/>
  <c r="N103" i="1"/>
</calcChain>
</file>

<file path=xl/sharedStrings.xml><?xml version="1.0" encoding="utf-8"?>
<sst xmlns="http://schemas.openxmlformats.org/spreadsheetml/2006/main" count="397" uniqueCount="156">
  <si>
    <t>Activités</t>
  </si>
  <si>
    <t>Unité</t>
  </si>
  <si>
    <t>Secteurs</t>
  </si>
  <si>
    <t>Quantité</t>
  </si>
  <si>
    <t>Localisation</t>
  </si>
  <si>
    <t>Répartition de la quantité annuelle par trimestre</t>
  </si>
  <si>
    <t>T1</t>
  </si>
  <si>
    <t>T2</t>
  </si>
  <si>
    <t>T3</t>
  </si>
  <si>
    <t>T4</t>
  </si>
  <si>
    <t>Commune</t>
  </si>
  <si>
    <t>Bénéf.</t>
  </si>
  <si>
    <t>PTF</t>
  </si>
  <si>
    <t>Coût unitaire (1000 F)</t>
  </si>
  <si>
    <t>Coût total (1000 F)</t>
  </si>
  <si>
    <t>Répartition du coût total par sources de financement (1000 F)</t>
  </si>
  <si>
    <t>Répartition du coût total par trimestre (1000)</t>
  </si>
  <si>
    <t>TI</t>
  </si>
  <si>
    <t>Séances</t>
  </si>
  <si>
    <t>B.gouvern.</t>
  </si>
  <si>
    <t>Activité 2 : Sensibilisation des populations sur le recouvrement</t>
  </si>
  <si>
    <t>Kit</t>
  </si>
  <si>
    <t>Education</t>
  </si>
  <si>
    <t>Tibiri</t>
  </si>
  <si>
    <t>Hyd.</t>
  </si>
  <si>
    <t>Bangrassa Centre</t>
  </si>
  <si>
    <t>Village</t>
  </si>
  <si>
    <t>Tombo Bouya, Nassarawa</t>
  </si>
  <si>
    <t>Kadidi</t>
  </si>
  <si>
    <t>Santé</t>
  </si>
  <si>
    <t>Tounga Ibrahim et Bangrassa</t>
  </si>
  <si>
    <t>Inclusion</t>
  </si>
  <si>
    <t>Agriculture</t>
  </si>
  <si>
    <t>Ha</t>
  </si>
  <si>
    <t>Angoual Marafa, Tounga Ibrahim</t>
  </si>
  <si>
    <t>Sites</t>
  </si>
  <si>
    <t>TOTAL</t>
  </si>
  <si>
    <t>Mission</t>
  </si>
  <si>
    <t>Gobro</t>
  </si>
  <si>
    <t>Elevage</t>
  </si>
  <si>
    <t>Nassarawa</t>
  </si>
  <si>
    <t>Env.</t>
  </si>
  <si>
    <t>Bechemi</t>
  </si>
  <si>
    <t>Femme</t>
  </si>
  <si>
    <t>Droits</t>
  </si>
  <si>
    <t>Camp</t>
  </si>
  <si>
    <t>Jeunesse</t>
  </si>
  <si>
    <t>Formation</t>
  </si>
  <si>
    <t>Centre</t>
  </si>
  <si>
    <t>COMMUNE RURALE DE TIBIRI</t>
  </si>
  <si>
    <t>Plan d'Investissements Annuel 2023 (PIA-2023)</t>
  </si>
  <si>
    <t>Activit1:Renforcement des cpacités des élus et du personnel municipal</t>
  </si>
  <si>
    <t>Activité 5 : Réhabilitation bâtiment Mairie</t>
  </si>
  <si>
    <t>unité</t>
  </si>
  <si>
    <t>Agricole</t>
  </si>
  <si>
    <t>Tibiri,kouka,Lailawa,sakari,kiada, Bechemi,koren bechemi</t>
  </si>
  <si>
    <t xml:space="preserve">Gouvernance des ressources naturelles </t>
  </si>
  <si>
    <t>genre</t>
  </si>
  <si>
    <t>commune</t>
  </si>
  <si>
    <t>Gouvernance politique</t>
  </si>
  <si>
    <t xml:space="preserve">Education </t>
  </si>
  <si>
    <t>Activité 23 : Construction salle de classes (tois blocs)</t>
  </si>
  <si>
    <t>Activité 24 : Réhabilitation de tables bancs</t>
  </si>
  <si>
    <t>Activité 25 : Acquisition tables bancs</t>
  </si>
  <si>
    <t>Activité 26 : Appui à la mise en œuvre des activités progrmmées dans les plans d'action des CGDES locaux</t>
  </si>
  <si>
    <t>Activité27 : Construction de classes à l'Ecole des handicapés</t>
  </si>
  <si>
    <t>Activité 33: Redynamisation des AUSPE</t>
  </si>
  <si>
    <t>Activité 39 : Construction de hangar pour nourrissons</t>
  </si>
  <si>
    <t>Activité 40 : Construction de rampes (pour handicapés)</t>
  </si>
  <si>
    <t>Activité 41: Dotation en médicaments</t>
  </si>
  <si>
    <t>Activité 42: Extension salle de soins CSI</t>
  </si>
  <si>
    <t>Activité 43 : Réhabilitation de sites maraichers</t>
  </si>
  <si>
    <t>Activité 44 : Aménagements de sites maraichers collectifs</t>
  </si>
  <si>
    <t>Activité 45 : Appui conseils cultures irriguées</t>
  </si>
  <si>
    <t>Activité 46 : Appui conseil cultures pluviales</t>
  </si>
  <si>
    <t>Activité 47: Formation des brigadiers phytosanitaires</t>
  </si>
  <si>
    <t>Activité 48: Vulgarisation de bonnes pratiques à travers les champs écoles</t>
  </si>
  <si>
    <t>Activité 49 : Appui aux entreprises agicoles locales</t>
  </si>
  <si>
    <t>Activité 50: Aménagement de mares</t>
  </si>
  <si>
    <t xml:space="preserve">
Activité 51:  Améliorer la performance de la fourniture de service de gestion d'exploitation agricole et élévage </t>
  </si>
  <si>
    <t>Activité 52: Promouvoir l'approche agriculture sensible a la nutrition et au marché: diversification, qualite/apport, sain, demande du marche</t>
  </si>
  <si>
    <t>Activité 53: Renforcer les capacités des ménages et OP sur les bonnes pratiques de gestion durable des ressources des exploitations Agricoles</t>
  </si>
  <si>
    <t>Activité 54: Promouvoir les bonnes pratiques d'une alimentation saine (mise en place maman lumière, FARN et care groupe, guide validé de la DN/MSP/AS mars 2022)</t>
  </si>
  <si>
    <t xml:space="preserve">Activité 55: Promouvoir une alimentation saine à travers  le dialogue  pour la prise de décision en matière de production et de consommation des produits locaux à haute valeur nutritive. </t>
  </si>
  <si>
    <t xml:space="preserve">Activité 56: Stimuler l'offre de service d'appui conseil des faitiéres, des services déconcentrés de l'Etat, les privés pour la gestion efficace de OP,OJ et OF </t>
  </si>
  <si>
    <t>Activité 57: Appuyer la professionnalisation des  OP,OJ et OF</t>
  </si>
  <si>
    <t xml:space="preserve">Activité 58: Stimuler la création de microentreprises rurales hors exploitation agricole/troupeaux  </t>
  </si>
  <si>
    <t xml:space="preserve">Activité 59: Renforcer les capcités des microentreprises rurales hors exploitation aagricole/troupeaux </t>
  </si>
  <si>
    <t>Activité 60:  Promouvoir un meilleur cadre d'affaires  pour et entre acteurs de chaines de valeurs/marché</t>
  </si>
  <si>
    <t>Activité 61: Renforcer les capacités  de gestion (commenrcialisation,création de valeur ajouté et distribution) et de conquete des marchés par les OP (orintés marché) et PME</t>
  </si>
  <si>
    <t xml:space="preserve">Activité 62:  Améliorer la coordination de la reponse à la demande des OPs et PME </t>
  </si>
  <si>
    <t xml:space="preserve">Activité 63: Soutenir le developpement de systèmes de services  impliquant les acteurs du marché  et permettant de croiser l'offre et la demande </t>
  </si>
  <si>
    <t>Activité 64: Renforcer les initiatives locales d'épargne et de crédit au profit des ménages ( AAP )</t>
  </si>
  <si>
    <t xml:space="preserve">Activité 65: Faciliter l'accès des OP,OJ,OF et PME à des opportunités de financement adaptés à leurs besoins </t>
  </si>
  <si>
    <t>Activité 66 : Appui à la campagne de vaccination</t>
  </si>
  <si>
    <t>Activité 67: Sensibilisation sur la campagne de vaccination</t>
  </si>
  <si>
    <t>Activité 68 : Construction et approvisionnement de BAB</t>
  </si>
  <si>
    <t xml:space="preserve">Activité 69: Construction d'une aire d'abattage </t>
  </si>
  <si>
    <t>Activité 70 : Formation des emboucheurs en fabrication des aliments bétail</t>
  </si>
  <si>
    <t>Activité 71 : Information et sensibilisation sur la salubrité et la protection de l'environnement</t>
  </si>
  <si>
    <t>Activité 72: Appui à la brigade de protection de la nature</t>
  </si>
  <si>
    <t>Activité 73 : Production de plants</t>
  </si>
  <si>
    <t>Activité 74 : Récupération de terres</t>
  </si>
  <si>
    <t>Activité 75 : Lutte contre les plantes envahissantes</t>
  </si>
  <si>
    <t>Activité 76: Ensemencement graminées/herbacées</t>
  </si>
  <si>
    <t>Activité 77: Empoissonnement de mares</t>
  </si>
  <si>
    <t>Activité 78 : RNA</t>
  </si>
  <si>
    <t>Activité 79 : Sensibilisation de la population sur l'intégration des personnes handicapées</t>
  </si>
  <si>
    <t>Activité 80: Insertion socoéconomique des personnes handicapées</t>
  </si>
  <si>
    <t xml:space="preserve">Activité 81 : Appui à l'organisation de la chaine de valeur huile d'arachide </t>
  </si>
  <si>
    <t>Activité 82 : Fabrication du savon liquide au profit des femmes</t>
  </si>
  <si>
    <t>Activité 83: Soutenir les organisations des Femmes et des jeunes a la conduite d'actions de plaidoyer et lobbying en faveur d'une meilleure satisfaction de leurs besoins (accès au foncier,facteurs et moyens de production, produits financiers adaptés)</t>
  </si>
  <si>
    <t>Activité 84: Renforcer les capacités  en leardership,plaidoyer, gouvernance et fourniture de services des organisations des femmes et des jeunes.</t>
  </si>
  <si>
    <t>Activité 86 : Information et sensibilisation sur les droits des enfants et des femmes</t>
  </si>
  <si>
    <t>Activité 87 : Réinsertion socioéconomique des enfants en conflit avec la loi</t>
  </si>
  <si>
    <t>Activité 88: Construction de parc d'agrément pour les jeunes</t>
  </si>
  <si>
    <t>Activité 89: Salubrité urbaine</t>
  </si>
  <si>
    <t>Activité 90: Sensibilisation des populations sur les dividendes démographiques</t>
  </si>
  <si>
    <t>Activité 91 : Formation des élus sur population et insécurité alimentaire</t>
  </si>
  <si>
    <t>Activité 92: Appui en matières d'œuvre au CFM</t>
  </si>
  <si>
    <t>Activié 93 Equipement de l'atelier de plomberie et d'électricité du CFM</t>
  </si>
  <si>
    <t>Activité 3: Appui à la sécurité publique</t>
  </si>
  <si>
    <t>Activité 4 : Achat véhicule 4 X 4</t>
  </si>
  <si>
    <t>Activité 6 : Replanification du Plan de Développement Communal</t>
  </si>
  <si>
    <t>Activité 7 : Bilan PIA 2023 et élaboration PIA 2024</t>
  </si>
  <si>
    <t>Activité 8 : Achat de matériel informatique</t>
  </si>
  <si>
    <t>Activité 9: Clôture de la Mairie</t>
  </si>
  <si>
    <t xml:space="preserve">Activité 10: Appuyer le renforcement du contrôle citoyen </t>
  </si>
  <si>
    <t>Activité 11:Appuyer le plaidoyer/lobing des CT vis-à-vis de l'Etat en vue d'un transfert effectif et concomitant des compétences et  ressources aux collectivités territoriales</t>
  </si>
  <si>
    <t xml:space="preserve">Activité 12: Appuyer la mise en place et  l'oppérationnalisation des comités de  suivi des actions, des investissements et de leurs effets au sein des collectivités territoriales </t>
  </si>
  <si>
    <t xml:space="preserve">Activité 13: soutenir le developpement d'une offre adequate de service de paiement electronique au sein des collectivités territoriales </t>
  </si>
  <si>
    <t xml:space="preserve">Activité 14: Accompagner les CT à la mise en œuvre des mécanismes et outils de sécurisation foncière et de gestion de ressources naurelles  </t>
  </si>
  <si>
    <t>Activité 15: Promouvoir les conventions locales concertees d'exploitation et de gestion des ressources naturelles partagées</t>
  </si>
  <si>
    <t xml:space="preserve">Activité 16: Appuyer les collectivités territoriales dans leur role de gestion des ressources naturelles  partagées </t>
  </si>
  <si>
    <t xml:space="preserve">
Activité 17: Soutenir la mise  en place de cadres favorables à la prise de décision participative au sein des instances régionales, communales et locales (tous les acteurs) en matière de sécurisation foncière, et de gestion de ressources naturelles</t>
  </si>
  <si>
    <t xml:space="preserve">Activité 18: Appuyer le prorcessus d'élaboration, de vulgarisation et de mise en œuvre du SAF dans les zones d'intervention du programme </t>
  </si>
  <si>
    <t>Activité  19: Mise en place, équipement et formation des COFOB</t>
  </si>
  <si>
    <t>Activité 20: Renforcement des capacités des COFOB</t>
  </si>
  <si>
    <t>Activité 21 : Achat de motos Kasea 125 pour l'état-civil</t>
  </si>
  <si>
    <t>Activité 22: Construction de magasin</t>
  </si>
  <si>
    <t>Activité 28 : Renforcement des capacités des enseignants à travers les CAPED</t>
  </si>
  <si>
    <t>Activité 29: Sensibilisation en faveur de la scolarisation de la jeune fille</t>
  </si>
  <si>
    <t>Activité 30 : Réalisation d'une mini-AEP multivillages</t>
  </si>
  <si>
    <t>Activité 31 : Construction de blocs de latrines dans les écoles et centres de santé</t>
  </si>
  <si>
    <t>Activité 32 : Mise en œuvre de l'approche ATPC</t>
  </si>
  <si>
    <t>Activité 34 : Réhabilitation de mini-AEP</t>
  </si>
  <si>
    <t>Activité 35: Réalisation de mini-AEP</t>
  </si>
  <si>
    <t>Activité 36 : Tranformation des cases de santé en CSI</t>
  </si>
  <si>
    <t>Activité 37 : Clôture du CSI</t>
  </si>
  <si>
    <t>Activité 38 : Sorties foraines</t>
  </si>
  <si>
    <t>LE MAIRE</t>
  </si>
  <si>
    <t>ELH ABDOULAYE SAMRI</t>
  </si>
  <si>
    <t>REPUBLIQUE DU NIGER</t>
  </si>
  <si>
    <t>REGION DE DOSSO</t>
  </si>
  <si>
    <t>DEPARTEMENT DE TIBIRI</t>
  </si>
  <si>
    <r>
      <t>Activité 85: Sensibiliser les organisations publiques, privées et civiles</t>
    </r>
    <r>
      <rPr>
        <sz val="8"/>
        <color rgb="FFFF0000"/>
        <rFont val="Calibri"/>
        <family val="2"/>
      </rPr>
      <t xml:space="preserve"> </t>
    </r>
    <r>
      <rPr>
        <sz val="8"/>
        <color theme="1"/>
        <rFont val="Calibri"/>
        <family val="2"/>
      </rPr>
      <t xml:space="preserve"> sur les aspects du genre et de l'inclusion sociale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</si>
</sst>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8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47">
    <xf numFmtId="0" fontId="0" fillId="0" borderId="0" xfId="0"/>
    <xf numFmtId="3" fontId="1" fillId="0" borderId="0" xfId="0" applyNumberFormat="1" applyFont="1"/>
    <xf numFmtId="0" fontId="0" fillId="0" borderId="0" xfId="0" applyFill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1" applyFont="1" applyAlignment="1">
      <alignment horizontal="center" vertical="center"/>
    </xf>
    <xf numFmtId="164" fontId="0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64" fontId="11" fillId="0" borderId="1" xfId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</cellXfs>
  <cellStyles count="3">
    <cellStyle name="Milliers [0]" xfId="1" builtinId="6"/>
    <cellStyle name="Millier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112569</xdr:colOff>
      <xdr:row>105</xdr:row>
      <xdr:rowOff>43296</xdr:rowOff>
    </xdr:from>
    <xdr:to>
      <xdr:col>14</xdr:col>
      <xdr:colOff>337704</xdr:colOff>
      <xdr:row>109</xdr:row>
      <xdr:rowOff>164522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2864" y="40957501"/>
          <a:ext cx="1142999" cy="8832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abSelected="1" zoomScale="110" zoomScaleNormal="110" workbookViewId="0">
      <pane ySplit="9" topLeftCell="A100" activePane="bottomLeft" state="frozen"/>
      <selection activeCell="B1" sqref="B1"/>
      <selection pane="bottomLeft" activeCell="R112" sqref="R112"/>
    </sheetView>
  </sheetViews>
  <sheetFormatPr baseColWidth="10" defaultRowHeight="15" x14ac:dyDescent="0.25"/>
  <cols>
    <col min="1" max="1" width="26.140625" style="3" customWidth="1"/>
    <col min="2" max="2" width="6.140625" customWidth="1"/>
    <col min="3" max="3" width="8.85546875" style="2" customWidth="1"/>
    <col min="4" max="4" width="6.42578125" style="6" customWidth="1"/>
    <col min="5" max="5" width="10.85546875" style="6" customWidth="1"/>
    <col min="6" max="6" width="3.7109375" style="6" customWidth="1"/>
    <col min="7" max="8" width="3.42578125" style="6" customWidth="1"/>
    <col min="9" max="9" width="3.5703125" style="6" customWidth="1"/>
    <col min="10" max="10" width="7.140625" style="6" customWidth="1"/>
    <col min="11" max="11" width="8.5703125" style="7" customWidth="1"/>
    <col min="12" max="12" width="9.42578125" style="6" customWidth="1"/>
    <col min="13" max="13" width="5.85546875" style="6" customWidth="1"/>
    <col min="14" max="14" width="7.85546875" style="8" customWidth="1"/>
    <col min="15" max="15" width="6.28515625" style="6" customWidth="1"/>
    <col min="16" max="16" width="6.140625" style="6" customWidth="1"/>
    <col min="17" max="17" width="8" style="6" customWidth="1"/>
    <col min="18" max="18" width="7.85546875" style="6" customWidth="1"/>
  </cols>
  <sheetData>
    <row r="1" spans="1:18" x14ac:dyDescent="0.25">
      <c r="A1" s="12" t="s">
        <v>152</v>
      </c>
      <c r="B1" s="13"/>
      <c r="E1" s="13"/>
    </row>
    <row r="2" spans="1:18" x14ac:dyDescent="0.25">
      <c r="A2" s="12" t="s">
        <v>153</v>
      </c>
      <c r="B2" s="13"/>
      <c r="E2" s="13"/>
    </row>
    <row r="3" spans="1:18" s="10" customFormat="1" x14ac:dyDescent="0.25">
      <c r="A3" s="12" t="s">
        <v>154</v>
      </c>
      <c r="B3" s="13"/>
      <c r="E3" s="13"/>
      <c r="F3" s="11"/>
      <c r="G3" s="11"/>
      <c r="H3" s="11"/>
      <c r="I3" s="11"/>
      <c r="J3" s="11"/>
      <c r="K3" s="7"/>
      <c r="L3" s="11"/>
      <c r="M3" s="11"/>
      <c r="N3" s="8"/>
      <c r="O3" s="11"/>
      <c r="P3" s="11"/>
      <c r="Q3" s="11"/>
      <c r="R3" s="11"/>
    </row>
    <row r="4" spans="1:18" x14ac:dyDescent="0.25">
      <c r="A4" s="12" t="s">
        <v>49</v>
      </c>
      <c r="B4" s="13"/>
      <c r="E4" s="13"/>
    </row>
    <row r="6" spans="1:18" x14ac:dyDescent="0.25">
      <c r="A6" s="14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8" spans="1:18" ht="60.75" customHeight="1" x14ac:dyDescent="0.25">
      <c r="A8" s="15" t="s">
        <v>0</v>
      </c>
      <c r="B8" s="15" t="s">
        <v>1</v>
      </c>
      <c r="C8" s="16" t="s">
        <v>2</v>
      </c>
      <c r="D8" s="17" t="s">
        <v>3</v>
      </c>
      <c r="E8" s="17" t="s">
        <v>4</v>
      </c>
      <c r="F8" s="17" t="s">
        <v>5</v>
      </c>
      <c r="G8" s="17"/>
      <c r="H8" s="17"/>
      <c r="I8" s="17"/>
      <c r="J8" s="17" t="s">
        <v>13</v>
      </c>
      <c r="K8" s="18" t="s">
        <v>14</v>
      </c>
      <c r="L8" s="17" t="s">
        <v>15</v>
      </c>
      <c r="M8" s="17"/>
      <c r="N8" s="17"/>
      <c r="O8" s="17" t="s">
        <v>16</v>
      </c>
      <c r="P8" s="17"/>
      <c r="Q8" s="17"/>
      <c r="R8" s="17"/>
    </row>
    <row r="9" spans="1:18" x14ac:dyDescent="0.25">
      <c r="A9" s="15"/>
      <c r="B9" s="15"/>
      <c r="C9" s="16"/>
      <c r="D9" s="17"/>
      <c r="E9" s="17"/>
      <c r="F9" s="19" t="s">
        <v>6</v>
      </c>
      <c r="G9" s="19" t="s">
        <v>7</v>
      </c>
      <c r="H9" s="19" t="s">
        <v>8</v>
      </c>
      <c r="I9" s="19" t="s">
        <v>9</v>
      </c>
      <c r="J9" s="17"/>
      <c r="K9" s="18"/>
      <c r="L9" s="19" t="s">
        <v>10</v>
      </c>
      <c r="M9" s="19" t="s">
        <v>11</v>
      </c>
      <c r="N9" s="20" t="s">
        <v>12</v>
      </c>
      <c r="O9" s="19" t="s">
        <v>17</v>
      </c>
      <c r="P9" s="19" t="s">
        <v>7</v>
      </c>
      <c r="Q9" s="19" t="s">
        <v>8</v>
      </c>
      <c r="R9" s="19" t="s">
        <v>9</v>
      </c>
    </row>
    <row r="10" spans="1:18" ht="32.25" customHeight="1" x14ac:dyDescent="0.25">
      <c r="A10" s="21" t="s">
        <v>51</v>
      </c>
      <c r="B10" s="21" t="s">
        <v>18</v>
      </c>
      <c r="C10" s="22" t="s">
        <v>19</v>
      </c>
      <c r="D10" s="23">
        <v>4</v>
      </c>
      <c r="E10" s="23" t="s">
        <v>10</v>
      </c>
      <c r="F10" s="23">
        <v>1</v>
      </c>
      <c r="G10" s="23">
        <v>1</v>
      </c>
      <c r="H10" s="23">
        <v>1</v>
      </c>
      <c r="I10" s="23">
        <v>1</v>
      </c>
      <c r="J10" s="23"/>
      <c r="K10" s="24">
        <v>3357.9670000000001</v>
      </c>
      <c r="L10" s="23">
        <v>300</v>
      </c>
      <c r="M10" s="23"/>
      <c r="N10" s="25">
        <v>3057.9670000000001</v>
      </c>
      <c r="O10" s="23">
        <f>+F10*J10</f>
        <v>0</v>
      </c>
      <c r="P10" s="23">
        <f>+G10*J10</f>
        <v>0</v>
      </c>
      <c r="Q10" s="23">
        <f>+H10*J10</f>
        <v>0</v>
      </c>
      <c r="R10" s="23">
        <f>+I10*J10</f>
        <v>0</v>
      </c>
    </row>
    <row r="11" spans="1:18" ht="32.25" customHeight="1" x14ac:dyDescent="0.25">
      <c r="A11" s="21" t="s">
        <v>20</v>
      </c>
      <c r="B11" s="21" t="s">
        <v>18</v>
      </c>
      <c r="C11" s="22" t="s">
        <v>19</v>
      </c>
      <c r="D11" s="23">
        <v>2</v>
      </c>
      <c r="E11" s="23" t="s">
        <v>10</v>
      </c>
      <c r="F11" s="23">
        <v>1</v>
      </c>
      <c r="G11" s="23"/>
      <c r="H11" s="23"/>
      <c r="I11" s="23">
        <v>1</v>
      </c>
      <c r="J11" s="23"/>
      <c r="K11" s="24">
        <v>1479.229</v>
      </c>
      <c r="L11" s="23">
        <v>500</v>
      </c>
      <c r="M11" s="23"/>
      <c r="N11" s="26">
        <v>979.22900000000004</v>
      </c>
      <c r="O11" s="23">
        <f t="shared" ref="O11:O101" si="0">+F11*J11</f>
        <v>0</v>
      </c>
      <c r="P11" s="23">
        <f t="shared" ref="P11:P101" si="1">+G11*J11</f>
        <v>0</v>
      </c>
      <c r="Q11" s="23">
        <f t="shared" ref="Q11:Q101" si="2">+H11*J11</f>
        <v>0</v>
      </c>
      <c r="R11" s="23">
        <f t="shared" ref="R11:R101" si="3">+I11*J11</f>
        <v>0</v>
      </c>
    </row>
    <row r="12" spans="1:18" ht="20.25" customHeight="1" x14ac:dyDescent="0.25">
      <c r="A12" s="21" t="s">
        <v>121</v>
      </c>
      <c r="B12" s="21" t="s">
        <v>18</v>
      </c>
      <c r="C12" s="22" t="s">
        <v>19</v>
      </c>
      <c r="D12" s="23">
        <v>2</v>
      </c>
      <c r="E12" s="23" t="s">
        <v>10</v>
      </c>
      <c r="F12" s="23"/>
      <c r="G12" s="23">
        <v>1</v>
      </c>
      <c r="H12" s="23"/>
      <c r="I12" s="23">
        <v>1</v>
      </c>
      <c r="J12" s="23">
        <v>2000</v>
      </c>
      <c r="K12" s="24">
        <f t="shared" ref="K12:K101" si="4">+J12*D12</f>
        <v>4000</v>
      </c>
      <c r="L12" s="23">
        <v>0</v>
      </c>
      <c r="M12" s="23"/>
      <c r="N12" s="25">
        <f t="shared" ref="N12:N101" si="5">+K12-L12-M12</f>
        <v>4000</v>
      </c>
      <c r="O12" s="23">
        <f t="shared" si="0"/>
        <v>0</v>
      </c>
      <c r="P12" s="23">
        <f t="shared" si="1"/>
        <v>2000</v>
      </c>
      <c r="Q12" s="23">
        <f t="shared" si="2"/>
        <v>0</v>
      </c>
      <c r="R12" s="23">
        <f t="shared" si="3"/>
        <v>2000</v>
      </c>
    </row>
    <row r="13" spans="1:18" x14ac:dyDescent="0.25">
      <c r="A13" s="21" t="s">
        <v>122</v>
      </c>
      <c r="B13" s="21" t="s">
        <v>1</v>
      </c>
      <c r="C13" s="22" t="s">
        <v>19</v>
      </c>
      <c r="D13" s="23">
        <v>1</v>
      </c>
      <c r="E13" s="23" t="s">
        <v>10</v>
      </c>
      <c r="F13" s="23"/>
      <c r="G13" s="23">
        <v>1</v>
      </c>
      <c r="H13" s="23"/>
      <c r="I13" s="23"/>
      <c r="J13" s="23">
        <v>10000</v>
      </c>
      <c r="K13" s="24">
        <f t="shared" si="4"/>
        <v>10000</v>
      </c>
      <c r="L13" s="23">
        <v>10000</v>
      </c>
      <c r="M13" s="23"/>
      <c r="N13" s="25">
        <f t="shared" si="5"/>
        <v>0</v>
      </c>
      <c r="O13" s="23">
        <f t="shared" si="0"/>
        <v>0</v>
      </c>
      <c r="P13" s="23">
        <f t="shared" si="1"/>
        <v>10000</v>
      </c>
      <c r="Q13" s="23">
        <f t="shared" si="2"/>
        <v>0</v>
      </c>
      <c r="R13" s="23">
        <f t="shared" si="3"/>
        <v>0</v>
      </c>
    </row>
    <row r="14" spans="1:18" ht="23.25" customHeight="1" x14ac:dyDescent="0.25">
      <c r="A14" s="21" t="s">
        <v>52</v>
      </c>
      <c r="B14" s="21" t="s">
        <v>1</v>
      </c>
      <c r="C14" s="22" t="s">
        <v>19</v>
      </c>
      <c r="D14" s="23">
        <v>1</v>
      </c>
      <c r="E14" s="23" t="s">
        <v>10</v>
      </c>
      <c r="F14" s="23">
        <v>1</v>
      </c>
      <c r="G14" s="23"/>
      <c r="H14" s="23"/>
      <c r="I14" s="23"/>
      <c r="J14" s="23">
        <v>5000</v>
      </c>
      <c r="K14" s="24">
        <f t="shared" si="4"/>
        <v>5000</v>
      </c>
      <c r="L14" s="23">
        <v>5000</v>
      </c>
      <c r="M14" s="23"/>
      <c r="N14" s="25">
        <f t="shared" si="5"/>
        <v>0</v>
      </c>
      <c r="O14" s="23">
        <f t="shared" si="0"/>
        <v>5000</v>
      </c>
      <c r="P14" s="23">
        <f t="shared" si="1"/>
        <v>0</v>
      </c>
      <c r="Q14" s="23">
        <f t="shared" si="2"/>
        <v>0</v>
      </c>
      <c r="R14" s="23">
        <f t="shared" si="3"/>
        <v>0</v>
      </c>
    </row>
    <row r="15" spans="1:18" ht="29.25" customHeight="1" x14ac:dyDescent="0.25">
      <c r="A15" s="21" t="s">
        <v>123</v>
      </c>
      <c r="B15" s="21" t="s">
        <v>1</v>
      </c>
      <c r="C15" s="22" t="s">
        <v>19</v>
      </c>
      <c r="D15" s="23">
        <v>1</v>
      </c>
      <c r="E15" s="23" t="s">
        <v>10</v>
      </c>
      <c r="F15" s="23">
        <v>1</v>
      </c>
      <c r="G15" s="23"/>
      <c r="H15" s="23"/>
      <c r="I15" s="23"/>
      <c r="J15" s="23">
        <v>7000</v>
      </c>
      <c r="K15" s="24">
        <f t="shared" si="4"/>
        <v>7000</v>
      </c>
      <c r="L15" s="23">
        <v>700</v>
      </c>
      <c r="M15" s="23"/>
      <c r="N15" s="25">
        <f t="shared" si="5"/>
        <v>6300</v>
      </c>
      <c r="O15" s="23">
        <f t="shared" si="0"/>
        <v>7000</v>
      </c>
      <c r="P15" s="23">
        <f t="shared" si="1"/>
        <v>0</v>
      </c>
      <c r="Q15" s="23">
        <f t="shared" si="2"/>
        <v>0</v>
      </c>
      <c r="R15" s="23">
        <f t="shared" si="3"/>
        <v>0</v>
      </c>
    </row>
    <row r="16" spans="1:18" ht="35.25" customHeight="1" x14ac:dyDescent="0.25">
      <c r="A16" s="21" t="s">
        <v>124</v>
      </c>
      <c r="B16" s="21" t="s">
        <v>1</v>
      </c>
      <c r="C16" s="22" t="s">
        <v>19</v>
      </c>
      <c r="D16" s="23">
        <v>1</v>
      </c>
      <c r="E16" s="23" t="s">
        <v>10</v>
      </c>
      <c r="F16" s="23"/>
      <c r="G16" s="23"/>
      <c r="H16" s="23"/>
      <c r="I16" s="23">
        <v>1</v>
      </c>
      <c r="J16" s="23">
        <v>800</v>
      </c>
      <c r="K16" s="24">
        <v>1232.829</v>
      </c>
      <c r="L16" s="23">
        <v>800</v>
      </c>
      <c r="M16" s="23"/>
      <c r="N16" s="26">
        <v>432.82900000000001</v>
      </c>
      <c r="O16" s="23"/>
      <c r="P16" s="23">
        <f t="shared" si="1"/>
        <v>0</v>
      </c>
      <c r="Q16" s="23">
        <f t="shared" si="2"/>
        <v>0</v>
      </c>
      <c r="R16" s="23"/>
    </row>
    <row r="17" spans="1:18" ht="28.5" customHeight="1" x14ac:dyDescent="0.25">
      <c r="A17" s="21" t="s">
        <v>125</v>
      </c>
      <c r="B17" s="21" t="s">
        <v>21</v>
      </c>
      <c r="C17" s="22" t="s">
        <v>19</v>
      </c>
      <c r="D17" s="23">
        <v>2</v>
      </c>
      <c r="E17" s="23" t="s">
        <v>10</v>
      </c>
      <c r="F17" s="23"/>
      <c r="G17" s="23"/>
      <c r="H17" s="23">
        <v>2</v>
      </c>
      <c r="I17" s="23"/>
      <c r="J17" s="23">
        <v>470</v>
      </c>
      <c r="K17" s="24">
        <f t="shared" si="4"/>
        <v>940</v>
      </c>
      <c r="L17" s="23">
        <v>470</v>
      </c>
      <c r="M17" s="23"/>
      <c r="N17" s="25">
        <f t="shared" si="5"/>
        <v>470</v>
      </c>
      <c r="O17" s="23">
        <f t="shared" si="0"/>
        <v>0</v>
      </c>
      <c r="P17" s="23">
        <f t="shared" si="1"/>
        <v>0</v>
      </c>
      <c r="Q17" s="23">
        <f t="shared" si="2"/>
        <v>940</v>
      </c>
      <c r="R17" s="23">
        <f t="shared" si="3"/>
        <v>0</v>
      </c>
    </row>
    <row r="18" spans="1:18" x14ac:dyDescent="0.25">
      <c r="A18" s="21" t="s">
        <v>126</v>
      </c>
      <c r="B18" s="21" t="s">
        <v>1</v>
      </c>
      <c r="C18" s="22" t="s">
        <v>19</v>
      </c>
      <c r="D18" s="23">
        <v>1</v>
      </c>
      <c r="E18" s="23" t="s">
        <v>10</v>
      </c>
      <c r="F18" s="23"/>
      <c r="G18" s="23"/>
      <c r="H18" s="23"/>
      <c r="I18" s="23">
        <v>1</v>
      </c>
      <c r="J18" s="23">
        <v>29000</v>
      </c>
      <c r="K18" s="24">
        <f t="shared" si="4"/>
        <v>29000</v>
      </c>
      <c r="L18" s="23">
        <v>0</v>
      </c>
      <c r="M18" s="23"/>
      <c r="N18" s="25">
        <f t="shared" si="5"/>
        <v>29000</v>
      </c>
      <c r="O18" s="23">
        <f t="shared" si="0"/>
        <v>0</v>
      </c>
      <c r="P18" s="23">
        <f t="shared" si="1"/>
        <v>0</v>
      </c>
      <c r="Q18" s="23">
        <f t="shared" si="2"/>
        <v>0</v>
      </c>
      <c r="R18" s="23">
        <f t="shared" si="3"/>
        <v>29000</v>
      </c>
    </row>
    <row r="19" spans="1:18" ht="45.75" customHeight="1" x14ac:dyDescent="0.25">
      <c r="A19" s="27" t="s">
        <v>127</v>
      </c>
      <c r="B19" s="28" t="s">
        <v>53</v>
      </c>
      <c r="C19" s="29" t="s">
        <v>59</v>
      </c>
      <c r="D19" s="28">
        <v>1</v>
      </c>
      <c r="E19" s="28" t="s">
        <v>58</v>
      </c>
      <c r="F19" s="28"/>
      <c r="G19" s="28"/>
      <c r="H19" s="28"/>
      <c r="I19" s="30">
        <v>1</v>
      </c>
      <c r="J19" s="31">
        <v>504.96699999999998</v>
      </c>
      <c r="K19" s="32">
        <v>504.96699999999998</v>
      </c>
      <c r="L19" s="28"/>
      <c r="M19" s="28"/>
      <c r="N19" s="26">
        <v>504.96699999999998</v>
      </c>
      <c r="O19" s="28"/>
      <c r="P19" s="30"/>
      <c r="Q19" s="28"/>
      <c r="R19" s="31">
        <v>504967</v>
      </c>
    </row>
    <row r="20" spans="1:18" ht="65.25" customHeight="1" x14ac:dyDescent="0.25">
      <c r="A20" s="27" t="s">
        <v>128</v>
      </c>
      <c r="B20" s="28" t="s">
        <v>53</v>
      </c>
      <c r="C20" s="29" t="s">
        <v>59</v>
      </c>
      <c r="D20" s="28">
        <v>1</v>
      </c>
      <c r="E20" s="28" t="s">
        <v>58</v>
      </c>
      <c r="F20" s="28"/>
      <c r="G20" s="28">
        <v>1</v>
      </c>
      <c r="H20" s="28"/>
      <c r="I20" s="30"/>
      <c r="J20" s="31">
        <v>619.33699999999999</v>
      </c>
      <c r="K20" s="32">
        <v>619.33699999999999</v>
      </c>
      <c r="L20" s="28"/>
      <c r="M20" s="28"/>
      <c r="N20" s="26">
        <v>619.33699999999999</v>
      </c>
      <c r="O20" s="28"/>
      <c r="P20" s="30"/>
      <c r="Q20" s="31">
        <v>619337</v>
      </c>
      <c r="R20" s="28"/>
    </row>
    <row r="21" spans="1:18" ht="52.5" customHeight="1" x14ac:dyDescent="0.25">
      <c r="A21" s="27" t="s">
        <v>129</v>
      </c>
      <c r="B21" s="28" t="s">
        <v>53</v>
      </c>
      <c r="C21" s="29" t="s">
        <v>59</v>
      </c>
      <c r="D21" s="28">
        <v>1</v>
      </c>
      <c r="E21" s="28" t="s">
        <v>58</v>
      </c>
      <c r="F21" s="28">
        <v>1</v>
      </c>
      <c r="G21" s="28">
        <v>1</v>
      </c>
      <c r="H21" s="28">
        <v>1</v>
      </c>
      <c r="I21" s="30"/>
      <c r="J21" s="31">
        <v>458.87299999999999</v>
      </c>
      <c r="K21" s="32">
        <v>458.87299999999999</v>
      </c>
      <c r="L21" s="28"/>
      <c r="M21" s="28"/>
      <c r="N21" s="26">
        <v>458.87299999999999</v>
      </c>
      <c r="O21" s="28"/>
      <c r="P21" s="31">
        <v>458.87299999999999</v>
      </c>
      <c r="Q21" s="28"/>
      <c r="R21" s="28"/>
    </row>
    <row r="22" spans="1:18" ht="62.25" customHeight="1" x14ac:dyDescent="0.25">
      <c r="A22" s="27" t="s">
        <v>130</v>
      </c>
      <c r="B22" s="28" t="s">
        <v>53</v>
      </c>
      <c r="C22" s="29" t="s">
        <v>59</v>
      </c>
      <c r="D22" s="28">
        <v>1</v>
      </c>
      <c r="E22" s="28" t="s">
        <v>58</v>
      </c>
      <c r="F22" s="28"/>
      <c r="G22" s="28"/>
      <c r="H22" s="28">
        <v>1</v>
      </c>
      <c r="I22" s="30"/>
      <c r="J22" s="30">
        <v>979.22900000000004</v>
      </c>
      <c r="K22" s="33">
        <v>979.22900000000004</v>
      </c>
      <c r="L22" s="28"/>
      <c r="M22" s="28"/>
      <c r="N22" s="34">
        <v>979.22900000000004</v>
      </c>
      <c r="O22" s="28"/>
      <c r="P22" s="30"/>
      <c r="Q22" s="28"/>
      <c r="R22" s="30">
        <v>979229</v>
      </c>
    </row>
    <row r="23" spans="1:18" ht="58.5" customHeight="1" x14ac:dyDescent="0.25">
      <c r="A23" s="35" t="s">
        <v>131</v>
      </c>
      <c r="B23" s="28" t="s">
        <v>53</v>
      </c>
      <c r="C23" s="29" t="s">
        <v>56</v>
      </c>
      <c r="D23" s="28">
        <v>1</v>
      </c>
      <c r="E23" s="28" t="s">
        <v>55</v>
      </c>
      <c r="F23" s="28"/>
      <c r="G23" s="28"/>
      <c r="H23" s="28">
        <v>1</v>
      </c>
      <c r="I23" s="30"/>
      <c r="J23" s="31">
        <v>212.739</v>
      </c>
      <c r="K23" s="32">
        <v>212.739</v>
      </c>
      <c r="L23" s="28"/>
      <c r="M23" s="28"/>
      <c r="N23" s="26">
        <v>212.739</v>
      </c>
      <c r="O23" s="28"/>
      <c r="P23" s="30"/>
      <c r="Q23" s="28"/>
      <c r="R23" s="31">
        <v>212739</v>
      </c>
    </row>
    <row r="24" spans="1:18" ht="45" x14ac:dyDescent="0.25">
      <c r="A24" s="35" t="s">
        <v>132</v>
      </c>
      <c r="B24" s="28" t="s">
        <v>53</v>
      </c>
      <c r="C24" s="29" t="s">
        <v>56</v>
      </c>
      <c r="D24" s="28">
        <v>1</v>
      </c>
      <c r="E24" s="28" t="s">
        <v>55</v>
      </c>
      <c r="F24" s="28">
        <v>1</v>
      </c>
      <c r="G24" s="28"/>
      <c r="H24" s="28"/>
      <c r="I24" s="30"/>
      <c r="J24" s="31">
        <v>482.60599999999999</v>
      </c>
      <c r="K24" s="32">
        <v>482.60599999999999</v>
      </c>
      <c r="L24" s="28"/>
      <c r="M24" s="28"/>
      <c r="N24" s="26">
        <v>482.60599999999999</v>
      </c>
      <c r="O24" s="28"/>
      <c r="P24" s="31">
        <v>482.60599999999999</v>
      </c>
      <c r="Q24" s="28"/>
      <c r="R24" s="28"/>
    </row>
    <row r="25" spans="1:18" ht="57" customHeight="1" x14ac:dyDescent="0.25">
      <c r="A25" s="35" t="s">
        <v>133</v>
      </c>
      <c r="B25" s="28" t="s">
        <v>53</v>
      </c>
      <c r="C25" s="29" t="s">
        <v>56</v>
      </c>
      <c r="D25" s="28">
        <v>1</v>
      </c>
      <c r="E25" s="28" t="s">
        <v>55</v>
      </c>
      <c r="F25" s="28"/>
      <c r="G25" s="28">
        <v>1</v>
      </c>
      <c r="H25" s="28"/>
      <c r="I25" s="30"/>
      <c r="J25" s="31">
        <v>587.98800000000006</v>
      </c>
      <c r="K25" s="32">
        <v>587.98800000000006</v>
      </c>
      <c r="L25" s="28"/>
      <c r="M25" s="28"/>
      <c r="N25" s="26">
        <v>587.98800000000006</v>
      </c>
      <c r="O25" s="28"/>
      <c r="P25" s="30"/>
      <c r="Q25" s="31">
        <v>587988</v>
      </c>
      <c r="R25" s="28"/>
    </row>
    <row r="26" spans="1:18" ht="56.25" customHeight="1" x14ac:dyDescent="0.25">
      <c r="A26" s="35" t="s">
        <v>134</v>
      </c>
      <c r="B26" s="28" t="s">
        <v>53</v>
      </c>
      <c r="C26" s="29" t="s">
        <v>56</v>
      </c>
      <c r="D26" s="28">
        <v>1</v>
      </c>
      <c r="E26" s="28" t="s">
        <v>55</v>
      </c>
      <c r="F26" s="28"/>
      <c r="G26" s="28">
        <v>1</v>
      </c>
      <c r="H26" s="28"/>
      <c r="I26" s="30"/>
      <c r="J26" s="31">
        <v>587.98800000000006</v>
      </c>
      <c r="K26" s="32">
        <v>587.98800000000006</v>
      </c>
      <c r="L26" s="28"/>
      <c r="M26" s="28"/>
      <c r="N26" s="26">
        <v>587.98800000000006</v>
      </c>
      <c r="O26" s="28"/>
      <c r="P26" s="30"/>
      <c r="Q26" s="31">
        <v>587988</v>
      </c>
      <c r="R26" s="28"/>
    </row>
    <row r="27" spans="1:18" ht="57.75" customHeight="1" x14ac:dyDescent="0.25">
      <c r="A27" s="35" t="s">
        <v>135</v>
      </c>
      <c r="B27" s="28" t="s">
        <v>53</v>
      </c>
      <c r="C27" s="29" t="s">
        <v>56</v>
      </c>
      <c r="D27" s="28">
        <v>1</v>
      </c>
      <c r="E27" s="28" t="s">
        <v>55</v>
      </c>
      <c r="F27" s="28"/>
      <c r="G27" s="28">
        <v>1</v>
      </c>
      <c r="H27" s="28"/>
      <c r="I27" s="30"/>
      <c r="J27" s="31"/>
      <c r="K27" s="32">
        <v>4409.9120000000003</v>
      </c>
      <c r="L27" s="28"/>
      <c r="M27" s="28"/>
      <c r="N27" s="26">
        <v>4409.9120000000003</v>
      </c>
      <c r="O27" s="28"/>
      <c r="P27" s="30"/>
      <c r="Q27" s="31">
        <v>4409912</v>
      </c>
      <c r="R27" s="28"/>
    </row>
    <row r="28" spans="1:18" ht="22.5" x14ac:dyDescent="0.25">
      <c r="A28" s="21" t="s">
        <v>136</v>
      </c>
      <c r="B28" s="21" t="s">
        <v>1</v>
      </c>
      <c r="C28" s="22" t="s">
        <v>19</v>
      </c>
      <c r="D28" s="23">
        <v>5</v>
      </c>
      <c r="E28" s="23" t="s">
        <v>10</v>
      </c>
      <c r="F28" s="23">
        <v>5</v>
      </c>
      <c r="G28" s="23"/>
      <c r="H28" s="23"/>
      <c r="I28" s="23"/>
      <c r="J28" s="23">
        <v>600</v>
      </c>
      <c r="K28" s="24">
        <f t="shared" si="4"/>
        <v>3000</v>
      </c>
      <c r="L28" s="23">
        <v>0</v>
      </c>
      <c r="M28" s="23"/>
      <c r="N28" s="25">
        <f t="shared" si="5"/>
        <v>3000</v>
      </c>
      <c r="O28" s="23">
        <f t="shared" si="0"/>
        <v>3000</v>
      </c>
      <c r="P28" s="23">
        <f t="shared" si="1"/>
        <v>0</v>
      </c>
      <c r="Q28" s="23">
        <f t="shared" si="2"/>
        <v>0</v>
      </c>
      <c r="R28" s="23">
        <f t="shared" si="3"/>
        <v>0</v>
      </c>
    </row>
    <row r="29" spans="1:18" ht="22.5" x14ac:dyDescent="0.25">
      <c r="A29" s="21" t="s">
        <v>137</v>
      </c>
      <c r="B29" s="21"/>
      <c r="C29" s="22" t="s">
        <v>19</v>
      </c>
      <c r="D29" s="23">
        <v>15</v>
      </c>
      <c r="E29" s="23" t="s">
        <v>10</v>
      </c>
      <c r="F29" s="23">
        <v>15</v>
      </c>
      <c r="G29" s="23"/>
      <c r="H29" s="23"/>
      <c r="I29" s="23"/>
      <c r="J29" s="23">
        <v>500</v>
      </c>
      <c r="K29" s="24">
        <f t="shared" si="4"/>
        <v>7500</v>
      </c>
      <c r="L29" s="23">
        <v>0</v>
      </c>
      <c r="M29" s="23"/>
      <c r="N29" s="25">
        <f t="shared" si="5"/>
        <v>7500</v>
      </c>
      <c r="O29" s="23">
        <f t="shared" si="0"/>
        <v>7500</v>
      </c>
      <c r="P29" s="23">
        <f t="shared" si="1"/>
        <v>0</v>
      </c>
      <c r="Q29" s="23">
        <f t="shared" si="2"/>
        <v>0</v>
      </c>
      <c r="R29" s="23">
        <f t="shared" si="3"/>
        <v>0</v>
      </c>
    </row>
    <row r="30" spans="1:18" ht="22.5" x14ac:dyDescent="0.25">
      <c r="A30" s="21" t="s">
        <v>138</v>
      </c>
      <c r="B30" s="21" t="s">
        <v>1</v>
      </c>
      <c r="C30" s="22" t="s">
        <v>19</v>
      </c>
      <c r="D30" s="23">
        <v>1</v>
      </c>
      <c r="E30" s="23" t="s">
        <v>10</v>
      </c>
      <c r="F30" s="23"/>
      <c r="G30" s="23"/>
      <c r="H30" s="23"/>
      <c r="I30" s="23">
        <v>1</v>
      </c>
      <c r="J30" s="23">
        <v>600</v>
      </c>
      <c r="K30" s="24">
        <f t="shared" si="4"/>
        <v>600</v>
      </c>
      <c r="L30" s="23">
        <v>600</v>
      </c>
      <c r="M30" s="23"/>
      <c r="N30" s="25">
        <f t="shared" si="5"/>
        <v>0</v>
      </c>
      <c r="O30" s="23">
        <f t="shared" si="0"/>
        <v>0</v>
      </c>
      <c r="P30" s="23">
        <f t="shared" si="1"/>
        <v>0</v>
      </c>
      <c r="Q30" s="23">
        <f t="shared" si="2"/>
        <v>0</v>
      </c>
      <c r="R30" s="23">
        <f t="shared" si="3"/>
        <v>600</v>
      </c>
    </row>
    <row r="31" spans="1:18" x14ac:dyDescent="0.25">
      <c r="A31" s="21" t="s">
        <v>139</v>
      </c>
      <c r="B31" s="21" t="s">
        <v>1</v>
      </c>
      <c r="C31" s="22" t="s">
        <v>19</v>
      </c>
      <c r="D31" s="23">
        <v>1</v>
      </c>
      <c r="E31" s="23" t="s">
        <v>10</v>
      </c>
      <c r="F31" s="23"/>
      <c r="G31" s="23"/>
      <c r="H31" s="23"/>
      <c r="I31" s="23">
        <v>1</v>
      </c>
      <c r="J31" s="23">
        <v>3000</v>
      </c>
      <c r="K31" s="24">
        <f t="shared" si="4"/>
        <v>3000</v>
      </c>
      <c r="L31" s="23">
        <v>3000</v>
      </c>
      <c r="M31" s="23"/>
      <c r="N31" s="25">
        <f t="shared" si="5"/>
        <v>0</v>
      </c>
      <c r="O31" s="23">
        <f t="shared" si="0"/>
        <v>0</v>
      </c>
      <c r="P31" s="23">
        <f t="shared" si="1"/>
        <v>0</v>
      </c>
      <c r="Q31" s="23">
        <f t="shared" si="2"/>
        <v>0</v>
      </c>
      <c r="R31" s="23">
        <f t="shared" si="3"/>
        <v>3000</v>
      </c>
    </row>
    <row r="32" spans="1:18" ht="27" customHeight="1" x14ac:dyDescent="0.25">
      <c r="A32" s="21" t="s">
        <v>61</v>
      </c>
      <c r="B32" s="21" t="s">
        <v>1</v>
      </c>
      <c r="C32" s="22" t="s">
        <v>22</v>
      </c>
      <c r="D32" s="23">
        <v>5</v>
      </c>
      <c r="E32" s="23" t="s">
        <v>10</v>
      </c>
      <c r="F32" s="23"/>
      <c r="G32" s="23">
        <v>10</v>
      </c>
      <c r="H32" s="23"/>
      <c r="I32" s="23"/>
      <c r="J32" s="36"/>
      <c r="K32" s="24">
        <v>130377.985</v>
      </c>
      <c r="L32" s="23">
        <v>7000</v>
      </c>
      <c r="M32" s="23"/>
      <c r="N32" s="25">
        <f t="shared" si="5"/>
        <v>123377.985</v>
      </c>
      <c r="O32" s="23">
        <f t="shared" si="0"/>
        <v>0</v>
      </c>
      <c r="P32" s="23">
        <f t="shared" si="1"/>
        <v>0</v>
      </c>
      <c r="Q32" s="23">
        <f t="shared" si="2"/>
        <v>0</v>
      </c>
      <c r="R32" s="23">
        <f t="shared" si="3"/>
        <v>0</v>
      </c>
    </row>
    <row r="33" spans="1:18" ht="22.5" customHeight="1" x14ac:dyDescent="0.25">
      <c r="A33" s="21" t="s">
        <v>62</v>
      </c>
      <c r="B33" s="21" t="s">
        <v>1</v>
      </c>
      <c r="C33" s="22" t="s">
        <v>22</v>
      </c>
      <c r="D33" s="23">
        <v>800</v>
      </c>
      <c r="E33" s="23" t="s">
        <v>10</v>
      </c>
      <c r="F33" s="23">
        <v>200</v>
      </c>
      <c r="G33" s="23">
        <v>200</v>
      </c>
      <c r="H33" s="23">
        <v>200</v>
      </c>
      <c r="I33" s="23">
        <v>200</v>
      </c>
      <c r="J33" s="23">
        <v>10</v>
      </c>
      <c r="K33" s="24">
        <f t="shared" si="4"/>
        <v>8000</v>
      </c>
      <c r="L33" s="23">
        <v>0</v>
      </c>
      <c r="M33" s="23"/>
      <c r="N33" s="25">
        <f t="shared" si="5"/>
        <v>8000</v>
      </c>
      <c r="O33" s="23">
        <f t="shared" si="0"/>
        <v>2000</v>
      </c>
      <c r="P33" s="23">
        <f t="shared" si="1"/>
        <v>2000</v>
      </c>
      <c r="Q33" s="23">
        <f t="shared" si="2"/>
        <v>2000</v>
      </c>
      <c r="R33" s="23">
        <f t="shared" si="3"/>
        <v>2000</v>
      </c>
    </row>
    <row r="34" spans="1:18" ht="24" customHeight="1" x14ac:dyDescent="0.25">
      <c r="A34" s="46" t="s">
        <v>63</v>
      </c>
      <c r="B34" s="21" t="s">
        <v>53</v>
      </c>
      <c r="C34" s="22" t="s">
        <v>60</v>
      </c>
      <c r="D34" s="23">
        <v>178</v>
      </c>
      <c r="E34" s="23" t="s">
        <v>10</v>
      </c>
      <c r="F34" s="23"/>
      <c r="G34" s="23">
        <v>178</v>
      </c>
      <c r="H34" s="23"/>
      <c r="I34" s="23"/>
      <c r="J34" s="23">
        <v>47</v>
      </c>
      <c r="K34" s="24">
        <f>+J34*D34</f>
        <v>8366</v>
      </c>
      <c r="L34" s="23"/>
      <c r="M34" s="23"/>
      <c r="N34" s="25">
        <v>8336</v>
      </c>
      <c r="O34" s="23"/>
      <c r="P34" s="23">
        <f t="shared" si="1"/>
        <v>8366</v>
      </c>
      <c r="Q34" s="23"/>
      <c r="R34" s="23"/>
    </row>
    <row r="35" spans="1:18" ht="33.75" x14ac:dyDescent="0.25">
      <c r="A35" s="21" t="s">
        <v>64</v>
      </c>
      <c r="B35" s="21" t="s">
        <v>1</v>
      </c>
      <c r="C35" s="22" t="s">
        <v>22</v>
      </c>
      <c r="D35" s="23">
        <v>17380</v>
      </c>
      <c r="E35" s="23" t="s">
        <v>10</v>
      </c>
      <c r="F35" s="23"/>
      <c r="G35" s="23"/>
      <c r="H35" s="23">
        <v>17380</v>
      </c>
      <c r="I35" s="23"/>
      <c r="J35" s="23"/>
      <c r="K35" s="24">
        <v>26188.501</v>
      </c>
      <c r="L35" s="23">
        <v>0</v>
      </c>
      <c r="M35" s="23"/>
      <c r="N35" s="25">
        <v>26188.501</v>
      </c>
      <c r="O35" s="23">
        <f t="shared" si="0"/>
        <v>0</v>
      </c>
      <c r="P35" s="23">
        <f t="shared" si="1"/>
        <v>0</v>
      </c>
      <c r="Q35" s="23">
        <f t="shared" si="2"/>
        <v>0</v>
      </c>
      <c r="R35" s="23">
        <f t="shared" si="3"/>
        <v>0</v>
      </c>
    </row>
    <row r="36" spans="1:18" ht="22.5" x14ac:dyDescent="0.25">
      <c r="A36" s="21" t="s">
        <v>65</v>
      </c>
      <c r="B36" s="21" t="s">
        <v>1</v>
      </c>
      <c r="C36" s="22" t="s">
        <v>22</v>
      </c>
      <c r="D36" s="23">
        <v>2</v>
      </c>
      <c r="E36" s="23" t="s">
        <v>23</v>
      </c>
      <c r="F36" s="23"/>
      <c r="G36" s="23"/>
      <c r="H36" s="23"/>
      <c r="I36" s="23">
        <v>2</v>
      </c>
      <c r="J36" s="23">
        <v>11000</v>
      </c>
      <c r="K36" s="24">
        <f t="shared" si="4"/>
        <v>22000</v>
      </c>
      <c r="L36" s="23">
        <v>0</v>
      </c>
      <c r="M36" s="23"/>
      <c r="N36" s="25">
        <f t="shared" si="5"/>
        <v>22000</v>
      </c>
      <c r="O36" s="23">
        <f t="shared" si="0"/>
        <v>0</v>
      </c>
      <c r="P36" s="23">
        <f t="shared" si="1"/>
        <v>0</v>
      </c>
      <c r="Q36" s="23">
        <f t="shared" si="2"/>
        <v>0</v>
      </c>
      <c r="R36" s="23">
        <f t="shared" si="3"/>
        <v>22000</v>
      </c>
    </row>
    <row r="37" spans="1:18" ht="38.25" customHeight="1" x14ac:dyDescent="0.25">
      <c r="A37" s="21" t="s">
        <v>140</v>
      </c>
      <c r="B37" s="21" t="s">
        <v>1</v>
      </c>
      <c r="C37" s="22" t="s">
        <v>22</v>
      </c>
      <c r="D37" s="23">
        <v>412</v>
      </c>
      <c r="E37" s="23" t="s">
        <v>10</v>
      </c>
      <c r="F37" s="23">
        <v>206</v>
      </c>
      <c r="G37" s="23">
        <v>206</v>
      </c>
      <c r="H37" s="23"/>
      <c r="I37" s="23"/>
      <c r="J37" s="23">
        <v>11</v>
      </c>
      <c r="K37" s="24">
        <f t="shared" si="4"/>
        <v>4532</v>
      </c>
      <c r="L37" s="23">
        <v>0</v>
      </c>
      <c r="M37" s="23"/>
      <c r="N37" s="25">
        <f t="shared" si="5"/>
        <v>4532</v>
      </c>
      <c r="O37" s="23">
        <f t="shared" si="0"/>
        <v>2266</v>
      </c>
      <c r="P37" s="23">
        <f t="shared" si="1"/>
        <v>2266</v>
      </c>
      <c r="Q37" s="23">
        <f t="shared" si="2"/>
        <v>0</v>
      </c>
      <c r="R37" s="23">
        <f t="shared" si="3"/>
        <v>0</v>
      </c>
    </row>
    <row r="38" spans="1:18" ht="37.5" customHeight="1" x14ac:dyDescent="0.25">
      <c r="A38" s="21" t="s">
        <v>141</v>
      </c>
      <c r="B38" s="21" t="s">
        <v>18</v>
      </c>
      <c r="C38" s="22" t="s">
        <v>22</v>
      </c>
      <c r="D38" s="23">
        <v>5</v>
      </c>
      <c r="E38" s="23" t="s">
        <v>10</v>
      </c>
      <c r="F38" s="23">
        <v>1</v>
      </c>
      <c r="G38" s="23">
        <v>1</v>
      </c>
      <c r="H38" s="23">
        <v>1</v>
      </c>
      <c r="I38" s="23">
        <v>2</v>
      </c>
      <c r="J38" s="23">
        <v>1500</v>
      </c>
      <c r="K38" s="24">
        <f t="shared" si="4"/>
        <v>7500</v>
      </c>
      <c r="L38" s="23">
        <v>0</v>
      </c>
      <c r="M38" s="23"/>
      <c r="N38" s="25">
        <f t="shared" si="5"/>
        <v>7500</v>
      </c>
      <c r="O38" s="23">
        <f t="shared" si="0"/>
        <v>1500</v>
      </c>
      <c r="P38" s="23">
        <f t="shared" si="1"/>
        <v>1500</v>
      </c>
      <c r="Q38" s="23">
        <f t="shared" si="2"/>
        <v>1500</v>
      </c>
      <c r="R38" s="23">
        <f t="shared" si="3"/>
        <v>3000</v>
      </c>
    </row>
    <row r="39" spans="1:18" ht="27" customHeight="1" x14ac:dyDescent="0.25">
      <c r="A39" s="21" t="s">
        <v>142</v>
      </c>
      <c r="B39" s="21" t="s">
        <v>1</v>
      </c>
      <c r="C39" s="22" t="s">
        <v>24</v>
      </c>
      <c r="D39" s="23">
        <v>1</v>
      </c>
      <c r="E39" s="23" t="s">
        <v>25</v>
      </c>
      <c r="F39" s="23"/>
      <c r="G39" s="23">
        <v>1</v>
      </c>
      <c r="H39" s="23"/>
      <c r="I39" s="23"/>
      <c r="J39" s="23">
        <v>640000</v>
      </c>
      <c r="K39" s="24">
        <f t="shared" si="4"/>
        <v>640000</v>
      </c>
      <c r="L39" s="23"/>
      <c r="M39" s="23"/>
      <c r="N39" s="25">
        <f t="shared" si="5"/>
        <v>640000</v>
      </c>
      <c r="O39" s="23">
        <f t="shared" si="0"/>
        <v>0</v>
      </c>
      <c r="P39" s="23">
        <f t="shared" si="1"/>
        <v>640000</v>
      </c>
      <c r="Q39" s="23">
        <f t="shared" si="2"/>
        <v>0</v>
      </c>
      <c r="R39" s="23">
        <f t="shared" si="3"/>
        <v>0</v>
      </c>
    </row>
    <row r="40" spans="1:18" ht="42" customHeight="1" x14ac:dyDescent="0.25">
      <c r="A40" s="21" t="s">
        <v>143</v>
      </c>
      <c r="B40" s="21" t="s">
        <v>1</v>
      </c>
      <c r="C40" s="22" t="s">
        <v>24</v>
      </c>
      <c r="D40" s="23">
        <v>10</v>
      </c>
      <c r="E40" s="23" t="s">
        <v>10</v>
      </c>
      <c r="F40" s="23"/>
      <c r="G40" s="23">
        <v>3</v>
      </c>
      <c r="H40" s="23">
        <v>3</v>
      </c>
      <c r="I40" s="23">
        <v>4</v>
      </c>
      <c r="J40" s="23">
        <v>3600</v>
      </c>
      <c r="K40" s="24">
        <f t="shared" si="4"/>
        <v>36000</v>
      </c>
      <c r="L40" s="23">
        <v>0</v>
      </c>
      <c r="M40" s="23"/>
      <c r="N40" s="25">
        <f t="shared" si="5"/>
        <v>36000</v>
      </c>
      <c r="O40" s="23">
        <f t="shared" si="0"/>
        <v>0</v>
      </c>
      <c r="P40" s="23">
        <f t="shared" si="1"/>
        <v>10800</v>
      </c>
      <c r="Q40" s="23">
        <f t="shared" si="2"/>
        <v>10800</v>
      </c>
      <c r="R40" s="23">
        <f t="shared" si="3"/>
        <v>14400</v>
      </c>
    </row>
    <row r="41" spans="1:18" ht="23.25" customHeight="1" x14ac:dyDescent="0.25">
      <c r="A41" s="21" t="s">
        <v>144</v>
      </c>
      <c r="B41" s="37" t="s">
        <v>26</v>
      </c>
      <c r="C41" s="38" t="s">
        <v>24</v>
      </c>
      <c r="D41" s="39">
        <v>10</v>
      </c>
      <c r="E41" s="39" t="s">
        <v>10</v>
      </c>
      <c r="F41" s="39"/>
      <c r="G41" s="39">
        <v>10</v>
      </c>
      <c r="H41" s="39"/>
      <c r="I41" s="39"/>
      <c r="J41" s="39">
        <v>600</v>
      </c>
      <c r="K41" s="24">
        <f t="shared" si="4"/>
        <v>6000</v>
      </c>
      <c r="L41" s="39">
        <v>0</v>
      </c>
      <c r="M41" s="39"/>
      <c r="N41" s="25">
        <f t="shared" si="5"/>
        <v>6000</v>
      </c>
      <c r="O41" s="23">
        <f t="shared" si="0"/>
        <v>0</v>
      </c>
      <c r="P41" s="23">
        <f t="shared" si="1"/>
        <v>6000</v>
      </c>
      <c r="Q41" s="23">
        <f t="shared" si="2"/>
        <v>0</v>
      </c>
      <c r="R41" s="23">
        <f t="shared" si="3"/>
        <v>0</v>
      </c>
    </row>
    <row r="42" spans="1:18" ht="25.5" customHeight="1" x14ac:dyDescent="0.25">
      <c r="A42" s="21" t="s">
        <v>66</v>
      </c>
      <c r="B42" s="37"/>
      <c r="C42" s="38" t="s">
        <v>24</v>
      </c>
      <c r="D42" s="39">
        <v>8</v>
      </c>
      <c r="E42" s="39" t="s">
        <v>10</v>
      </c>
      <c r="F42" s="39">
        <v>8</v>
      </c>
      <c r="G42" s="39"/>
      <c r="H42" s="39"/>
      <c r="I42" s="39"/>
      <c r="J42" s="39">
        <f>500/8</f>
        <v>62.5</v>
      </c>
      <c r="K42" s="24">
        <f t="shared" si="4"/>
        <v>500</v>
      </c>
      <c r="L42" s="39">
        <v>500</v>
      </c>
      <c r="M42" s="39"/>
      <c r="N42" s="25">
        <f t="shared" si="5"/>
        <v>0</v>
      </c>
      <c r="O42" s="23">
        <f t="shared" si="0"/>
        <v>500</v>
      </c>
      <c r="P42" s="23">
        <f t="shared" si="1"/>
        <v>0</v>
      </c>
      <c r="Q42" s="23">
        <f t="shared" si="2"/>
        <v>0</v>
      </c>
      <c r="R42" s="23">
        <f t="shared" si="3"/>
        <v>0</v>
      </c>
    </row>
    <row r="43" spans="1:18" ht="22.5" x14ac:dyDescent="0.25">
      <c r="A43" s="21" t="s">
        <v>145</v>
      </c>
      <c r="B43" s="37" t="s">
        <v>1</v>
      </c>
      <c r="C43" s="38" t="s">
        <v>24</v>
      </c>
      <c r="D43" s="39">
        <v>2</v>
      </c>
      <c r="E43" s="40" t="s">
        <v>27</v>
      </c>
      <c r="F43" s="39"/>
      <c r="G43" s="39"/>
      <c r="H43" s="39">
        <v>2</v>
      </c>
      <c r="I43" s="39"/>
      <c r="J43" s="39">
        <v>45000</v>
      </c>
      <c r="K43" s="24">
        <f t="shared" si="4"/>
        <v>90000</v>
      </c>
      <c r="L43" s="39"/>
      <c r="M43" s="39"/>
      <c r="N43" s="25">
        <f t="shared" si="5"/>
        <v>90000</v>
      </c>
      <c r="O43" s="23">
        <f t="shared" si="0"/>
        <v>0</v>
      </c>
      <c r="P43" s="23">
        <f t="shared" si="1"/>
        <v>0</v>
      </c>
      <c r="Q43" s="23">
        <f t="shared" si="2"/>
        <v>90000</v>
      </c>
      <c r="R43" s="23">
        <f t="shared" si="3"/>
        <v>0</v>
      </c>
    </row>
    <row r="44" spans="1:18" x14ac:dyDescent="0.25">
      <c r="A44" s="21" t="s">
        <v>146</v>
      </c>
      <c r="B44" s="37" t="s">
        <v>1</v>
      </c>
      <c r="C44" s="38" t="s">
        <v>24</v>
      </c>
      <c r="D44" s="39">
        <v>1</v>
      </c>
      <c r="E44" s="39" t="s">
        <v>28</v>
      </c>
      <c r="F44" s="39"/>
      <c r="G44" s="39">
        <v>1</v>
      </c>
      <c r="H44" s="39"/>
      <c r="I44" s="39"/>
      <c r="J44" s="39">
        <v>65000</v>
      </c>
      <c r="K44" s="24">
        <f t="shared" si="4"/>
        <v>65000</v>
      </c>
      <c r="L44" s="39"/>
      <c r="M44" s="39"/>
      <c r="N44" s="25">
        <f t="shared" si="5"/>
        <v>65000</v>
      </c>
      <c r="O44" s="23">
        <f t="shared" si="0"/>
        <v>0</v>
      </c>
      <c r="P44" s="23">
        <f t="shared" si="1"/>
        <v>65000</v>
      </c>
      <c r="Q44" s="23">
        <f t="shared" si="2"/>
        <v>0</v>
      </c>
      <c r="R44" s="23">
        <f t="shared" si="3"/>
        <v>0</v>
      </c>
    </row>
    <row r="45" spans="1:18" ht="33.75" x14ac:dyDescent="0.25">
      <c r="A45" s="21" t="s">
        <v>147</v>
      </c>
      <c r="B45" s="37" t="s">
        <v>1</v>
      </c>
      <c r="C45" s="38" t="s">
        <v>29</v>
      </c>
      <c r="D45" s="39">
        <v>2</v>
      </c>
      <c r="E45" s="40" t="s">
        <v>30</v>
      </c>
      <c r="F45" s="39"/>
      <c r="G45" s="39"/>
      <c r="H45" s="39"/>
      <c r="I45" s="39">
        <v>2</v>
      </c>
      <c r="J45" s="39">
        <v>25000</v>
      </c>
      <c r="K45" s="24">
        <f t="shared" si="4"/>
        <v>50000</v>
      </c>
      <c r="L45" s="39"/>
      <c r="M45" s="39"/>
      <c r="N45" s="25">
        <f t="shared" si="5"/>
        <v>50000</v>
      </c>
      <c r="O45" s="23">
        <f t="shared" si="0"/>
        <v>0</v>
      </c>
      <c r="P45" s="23">
        <f t="shared" si="1"/>
        <v>0</v>
      </c>
      <c r="Q45" s="23">
        <f t="shared" si="2"/>
        <v>0</v>
      </c>
      <c r="R45" s="23">
        <f t="shared" si="3"/>
        <v>50000</v>
      </c>
    </row>
    <row r="46" spans="1:18" x14ac:dyDescent="0.25">
      <c r="A46" s="21" t="s">
        <v>148</v>
      </c>
      <c r="B46" s="37" t="s">
        <v>1</v>
      </c>
      <c r="C46" s="38" t="s">
        <v>29</v>
      </c>
      <c r="D46" s="39">
        <v>1</v>
      </c>
      <c r="E46" s="39" t="s">
        <v>23</v>
      </c>
      <c r="F46" s="39"/>
      <c r="G46" s="39">
        <v>1</v>
      </c>
      <c r="H46" s="39"/>
      <c r="I46" s="39"/>
      <c r="J46" s="39">
        <v>44000</v>
      </c>
      <c r="K46" s="24">
        <f t="shared" si="4"/>
        <v>44000</v>
      </c>
      <c r="L46" s="39"/>
      <c r="M46" s="39"/>
      <c r="N46" s="25">
        <f t="shared" si="5"/>
        <v>44000</v>
      </c>
      <c r="O46" s="23">
        <f t="shared" si="0"/>
        <v>0</v>
      </c>
      <c r="P46" s="23">
        <f t="shared" si="1"/>
        <v>44000</v>
      </c>
      <c r="Q46" s="23">
        <f t="shared" si="2"/>
        <v>0</v>
      </c>
      <c r="R46" s="23">
        <f t="shared" si="3"/>
        <v>0</v>
      </c>
    </row>
    <row r="47" spans="1:18" x14ac:dyDescent="0.25">
      <c r="A47" s="21" t="s">
        <v>149</v>
      </c>
      <c r="B47" s="37" t="s">
        <v>18</v>
      </c>
      <c r="C47" s="38" t="s">
        <v>29</v>
      </c>
      <c r="D47" s="39">
        <v>96</v>
      </c>
      <c r="E47" s="39" t="s">
        <v>10</v>
      </c>
      <c r="F47" s="39">
        <v>24</v>
      </c>
      <c r="G47" s="39">
        <v>24</v>
      </c>
      <c r="H47" s="39">
        <v>24</v>
      </c>
      <c r="I47" s="39">
        <v>24</v>
      </c>
      <c r="J47" s="39">
        <v>17</v>
      </c>
      <c r="K47" s="24">
        <f t="shared" si="4"/>
        <v>1632</v>
      </c>
      <c r="L47" s="39">
        <f>+K47*0.05</f>
        <v>81.600000000000009</v>
      </c>
      <c r="M47" s="39"/>
      <c r="N47" s="25">
        <f t="shared" si="5"/>
        <v>1550.4</v>
      </c>
      <c r="O47" s="23">
        <f t="shared" si="0"/>
        <v>408</v>
      </c>
      <c r="P47" s="23">
        <f t="shared" si="1"/>
        <v>408</v>
      </c>
      <c r="Q47" s="23">
        <f t="shared" si="2"/>
        <v>408</v>
      </c>
      <c r="R47" s="23">
        <f t="shared" si="3"/>
        <v>408</v>
      </c>
    </row>
    <row r="48" spans="1:18" ht="22.5" x14ac:dyDescent="0.25">
      <c r="A48" s="21" t="s">
        <v>67</v>
      </c>
      <c r="B48" s="37"/>
      <c r="C48" s="38" t="s">
        <v>29</v>
      </c>
      <c r="D48" s="39">
        <v>1</v>
      </c>
      <c r="E48" s="39" t="s">
        <v>23</v>
      </c>
      <c r="F48" s="39">
        <v>1</v>
      </c>
      <c r="G48" s="39"/>
      <c r="H48" s="39"/>
      <c r="I48" s="39"/>
      <c r="J48" s="39">
        <v>5500</v>
      </c>
      <c r="K48" s="24">
        <f t="shared" si="4"/>
        <v>5500</v>
      </c>
      <c r="L48" s="39"/>
      <c r="M48" s="39"/>
      <c r="N48" s="25">
        <f t="shared" si="5"/>
        <v>5500</v>
      </c>
      <c r="O48" s="23">
        <f t="shared" si="0"/>
        <v>5500</v>
      </c>
      <c r="P48" s="23">
        <f t="shared" si="1"/>
        <v>0</v>
      </c>
      <c r="Q48" s="23">
        <f t="shared" si="2"/>
        <v>0</v>
      </c>
      <c r="R48" s="23">
        <f t="shared" si="3"/>
        <v>0</v>
      </c>
    </row>
    <row r="49" spans="1:18" ht="22.5" x14ac:dyDescent="0.25">
      <c r="A49" s="21" t="s">
        <v>68</v>
      </c>
      <c r="B49" s="37"/>
      <c r="C49" s="38" t="s">
        <v>31</v>
      </c>
      <c r="D49" s="39">
        <v>2</v>
      </c>
      <c r="E49" s="39" t="s">
        <v>23</v>
      </c>
      <c r="F49" s="39"/>
      <c r="G49" s="39">
        <v>2</v>
      </c>
      <c r="H49" s="39"/>
      <c r="I49" s="39"/>
      <c r="J49" s="39">
        <v>100</v>
      </c>
      <c r="K49" s="24">
        <f t="shared" si="4"/>
        <v>200</v>
      </c>
      <c r="L49" s="39"/>
      <c r="M49" s="39"/>
      <c r="N49" s="25">
        <f t="shared" si="5"/>
        <v>200</v>
      </c>
      <c r="O49" s="23">
        <f t="shared" si="0"/>
        <v>0</v>
      </c>
      <c r="P49" s="23">
        <f t="shared" si="1"/>
        <v>200</v>
      </c>
      <c r="Q49" s="23">
        <f t="shared" si="2"/>
        <v>0</v>
      </c>
      <c r="R49" s="23">
        <f t="shared" si="3"/>
        <v>0</v>
      </c>
    </row>
    <row r="50" spans="1:18" x14ac:dyDescent="0.25">
      <c r="A50" s="21" t="s">
        <v>69</v>
      </c>
      <c r="B50" s="37" t="s">
        <v>21</v>
      </c>
      <c r="C50" s="38" t="s">
        <v>29</v>
      </c>
      <c r="D50" s="39">
        <v>8</v>
      </c>
      <c r="E50" s="39" t="s">
        <v>10</v>
      </c>
      <c r="F50" s="39">
        <v>8</v>
      </c>
      <c r="G50" s="39"/>
      <c r="H50" s="39"/>
      <c r="I50" s="39"/>
      <c r="J50" s="39">
        <v>1500</v>
      </c>
      <c r="K50" s="24">
        <f t="shared" si="4"/>
        <v>12000</v>
      </c>
      <c r="L50" s="39"/>
      <c r="M50" s="39"/>
      <c r="N50" s="25">
        <f t="shared" si="5"/>
        <v>12000</v>
      </c>
      <c r="O50" s="23">
        <f t="shared" si="0"/>
        <v>12000</v>
      </c>
      <c r="P50" s="23">
        <f t="shared" si="1"/>
        <v>0</v>
      </c>
      <c r="Q50" s="23">
        <f t="shared" si="2"/>
        <v>0</v>
      </c>
      <c r="R50" s="23">
        <f t="shared" si="3"/>
        <v>0</v>
      </c>
    </row>
    <row r="51" spans="1:18" x14ac:dyDescent="0.25">
      <c r="A51" s="21" t="s">
        <v>70</v>
      </c>
      <c r="B51" s="37" t="s">
        <v>1</v>
      </c>
      <c r="C51" s="38" t="s">
        <v>29</v>
      </c>
      <c r="D51" s="39">
        <v>1</v>
      </c>
      <c r="E51" s="39" t="s">
        <v>23</v>
      </c>
      <c r="F51" s="39">
        <v>1</v>
      </c>
      <c r="G51" s="39"/>
      <c r="H51" s="39"/>
      <c r="I51" s="39"/>
      <c r="J51" s="39">
        <v>7650</v>
      </c>
      <c r="K51" s="24">
        <f t="shared" si="4"/>
        <v>7650</v>
      </c>
      <c r="L51" s="39"/>
      <c r="M51" s="39"/>
      <c r="N51" s="25">
        <f t="shared" si="5"/>
        <v>7650</v>
      </c>
      <c r="O51" s="23">
        <f t="shared" si="0"/>
        <v>7650</v>
      </c>
      <c r="P51" s="23">
        <f t="shared" si="1"/>
        <v>0</v>
      </c>
      <c r="Q51" s="23">
        <f t="shared" si="2"/>
        <v>0</v>
      </c>
      <c r="R51" s="23">
        <f t="shared" si="3"/>
        <v>0</v>
      </c>
    </row>
    <row r="52" spans="1:18" ht="22.5" x14ac:dyDescent="0.25">
      <c r="A52" s="21" t="s">
        <v>71</v>
      </c>
      <c r="B52" s="37" t="s">
        <v>1</v>
      </c>
      <c r="C52" s="38" t="s">
        <v>32</v>
      </c>
      <c r="D52" s="39">
        <v>5</v>
      </c>
      <c r="E52" s="39" t="s">
        <v>10</v>
      </c>
      <c r="F52" s="39"/>
      <c r="G52" s="39">
        <v>5</v>
      </c>
      <c r="H52" s="39"/>
      <c r="I52" s="39"/>
      <c r="J52" s="39">
        <v>5000</v>
      </c>
      <c r="K52" s="24">
        <f t="shared" si="4"/>
        <v>25000</v>
      </c>
      <c r="L52" s="39"/>
      <c r="M52" s="39"/>
      <c r="N52" s="25">
        <f t="shared" si="5"/>
        <v>25000</v>
      </c>
      <c r="O52" s="23">
        <f t="shared" si="0"/>
        <v>0</v>
      </c>
      <c r="P52" s="23">
        <f t="shared" si="1"/>
        <v>25000</v>
      </c>
      <c r="Q52" s="23">
        <f t="shared" si="2"/>
        <v>0</v>
      </c>
      <c r="R52" s="23">
        <f t="shared" si="3"/>
        <v>0</v>
      </c>
    </row>
    <row r="53" spans="1:18" ht="22.5" x14ac:dyDescent="0.25">
      <c r="A53" s="21" t="s">
        <v>72</v>
      </c>
      <c r="B53" s="37" t="s">
        <v>35</v>
      </c>
      <c r="C53" s="38" t="s">
        <v>32</v>
      </c>
      <c r="D53" s="39">
        <v>2</v>
      </c>
      <c r="E53" s="40" t="s">
        <v>34</v>
      </c>
      <c r="F53" s="39">
        <v>2</v>
      </c>
      <c r="G53" s="39"/>
      <c r="H53" s="39"/>
      <c r="I53" s="39"/>
      <c r="J53" s="39">
        <v>40000</v>
      </c>
      <c r="K53" s="24">
        <f t="shared" si="4"/>
        <v>80000</v>
      </c>
      <c r="L53" s="39"/>
      <c r="M53" s="39"/>
      <c r="N53" s="25">
        <f t="shared" si="5"/>
        <v>80000</v>
      </c>
      <c r="O53" s="23">
        <f t="shared" si="0"/>
        <v>80000</v>
      </c>
      <c r="P53" s="23">
        <f t="shared" si="1"/>
        <v>0</v>
      </c>
      <c r="Q53" s="23">
        <f t="shared" si="2"/>
        <v>0</v>
      </c>
      <c r="R53" s="23">
        <f t="shared" si="3"/>
        <v>0</v>
      </c>
    </row>
    <row r="54" spans="1:18" x14ac:dyDescent="0.25">
      <c r="A54" s="21" t="s">
        <v>73</v>
      </c>
      <c r="B54" s="37" t="s">
        <v>37</v>
      </c>
      <c r="C54" s="38" t="s">
        <v>32</v>
      </c>
      <c r="D54" s="39">
        <v>2</v>
      </c>
      <c r="E54" s="39" t="s">
        <v>10</v>
      </c>
      <c r="F54" s="39">
        <v>1</v>
      </c>
      <c r="G54" s="39">
        <v>1</v>
      </c>
      <c r="H54" s="39"/>
      <c r="I54" s="39"/>
      <c r="J54" s="39">
        <v>30</v>
      </c>
      <c r="K54" s="24">
        <f t="shared" si="4"/>
        <v>60</v>
      </c>
      <c r="L54" s="39">
        <v>60</v>
      </c>
      <c r="M54" s="39"/>
      <c r="N54" s="25">
        <f t="shared" si="5"/>
        <v>0</v>
      </c>
      <c r="O54" s="23">
        <f t="shared" si="0"/>
        <v>30</v>
      </c>
      <c r="P54" s="23">
        <f t="shared" si="1"/>
        <v>30</v>
      </c>
      <c r="Q54" s="23">
        <f t="shared" si="2"/>
        <v>0</v>
      </c>
      <c r="R54" s="23">
        <f t="shared" si="3"/>
        <v>0</v>
      </c>
    </row>
    <row r="55" spans="1:18" x14ac:dyDescent="0.25">
      <c r="A55" s="21" t="s">
        <v>74</v>
      </c>
      <c r="B55" s="37" t="s">
        <v>37</v>
      </c>
      <c r="C55" s="38" t="s">
        <v>32</v>
      </c>
      <c r="D55" s="39">
        <v>2</v>
      </c>
      <c r="E55" s="39" t="s">
        <v>10</v>
      </c>
      <c r="F55" s="39"/>
      <c r="G55" s="39"/>
      <c r="H55" s="39">
        <v>1</v>
      </c>
      <c r="I55" s="39">
        <v>1</v>
      </c>
      <c r="J55" s="39">
        <v>50</v>
      </c>
      <c r="K55" s="24">
        <f t="shared" si="4"/>
        <v>100</v>
      </c>
      <c r="L55" s="39">
        <v>100</v>
      </c>
      <c r="M55" s="39"/>
      <c r="N55" s="25">
        <f t="shared" si="5"/>
        <v>0</v>
      </c>
      <c r="O55" s="23">
        <f t="shared" si="0"/>
        <v>0</v>
      </c>
      <c r="P55" s="23">
        <f t="shared" si="1"/>
        <v>0</v>
      </c>
      <c r="Q55" s="23">
        <f t="shared" si="2"/>
        <v>50</v>
      </c>
      <c r="R55" s="23">
        <f t="shared" si="3"/>
        <v>50</v>
      </c>
    </row>
    <row r="56" spans="1:18" ht="22.5" x14ac:dyDescent="0.25">
      <c r="A56" s="21" t="s">
        <v>75</v>
      </c>
      <c r="B56" s="37" t="s">
        <v>18</v>
      </c>
      <c r="C56" s="38" t="s">
        <v>32</v>
      </c>
      <c r="D56" s="39">
        <v>1</v>
      </c>
      <c r="E56" s="39" t="s">
        <v>10</v>
      </c>
      <c r="F56" s="39">
        <v>1</v>
      </c>
      <c r="G56" s="39"/>
      <c r="H56" s="39"/>
      <c r="I56" s="39"/>
      <c r="J56" s="39">
        <v>1000</v>
      </c>
      <c r="K56" s="24">
        <f t="shared" si="4"/>
        <v>1000</v>
      </c>
      <c r="L56" s="39">
        <v>0</v>
      </c>
      <c r="M56" s="39"/>
      <c r="N56" s="25">
        <f t="shared" si="5"/>
        <v>1000</v>
      </c>
      <c r="O56" s="23">
        <f t="shared" si="0"/>
        <v>1000</v>
      </c>
      <c r="P56" s="23">
        <f t="shared" si="1"/>
        <v>0</v>
      </c>
      <c r="Q56" s="23">
        <f t="shared" si="2"/>
        <v>0</v>
      </c>
      <c r="R56" s="23">
        <f t="shared" si="3"/>
        <v>0</v>
      </c>
    </row>
    <row r="57" spans="1:18" ht="22.5" x14ac:dyDescent="0.25">
      <c r="A57" s="21" t="s">
        <v>76</v>
      </c>
      <c r="B57" s="37" t="s">
        <v>18</v>
      </c>
      <c r="C57" s="38" t="s">
        <v>32</v>
      </c>
      <c r="D57" s="39">
        <v>5</v>
      </c>
      <c r="E57" s="39" t="s">
        <v>10</v>
      </c>
      <c r="F57" s="39">
        <v>2</v>
      </c>
      <c r="G57" s="39"/>
      <c r="H57" s="39"/>
      <c r="I57" s="39">
        <v>3</v>
      </c>
      <c r="J57" s="39">
        <v>1100</v>
      </c>
      <c r="K57" s="25">
        <f t="shared" si="4"/>
        <v>5500</v>
      </c>
      <c r="L57" s="39">
        <v>0</v>
      </c>
      <c r="M57" s="39"/>
      <c r="N57" s="25">
        <f t="shared" si="5"/>
        <v>5500</v>
      </c>
      <c r="O57" s="23">
        <f t="shared" si="0"/>
        <v>2200</v>
      </c>
      <c r="P57" s="23">
        <f t="shared" si="1"/>
        <v>0</v>
      </c>
      <c r="Q57" s="23">
        <f t="shared" si="2"/>
        <v>0</v>
      </c>
      <c r="R57" s="23">
        <f t="shared" si="3"/>
        <v>3300</v>
      </c>
    </row>
    <row r="58" spans="1:18" ht="22.5" x14ac:dyDescent="0.25">
      <c r="A58" s="21" t="s">
        <v>77</v>
      </c>
      <c r="B58" s="37" t="s">
        <v>1</v>
      </c>
      <c r="C58" s="38" t="s">
        <v>32</v>
      </c>
      <c r="D58" s="39">
        <v>4</v>
      </c>
      <c r="E58" s="39" t="s">
        <v>10</v>
      </c>
      <c r="F58" s="39">
        <v>1</v>
      </c>
      <c r="G58" s="39">
        <v>1</v>
      </c>
      <c r="H58" s="39">
        <v>1</v>
      </c>
      <c r="I58" s="39">
        <v>1</v>
      </c>
      <c r="J58" s="39">
        <v>10000</v>
      </c>
      <c r="K58" s="24">
        <f t="shared" si="4"/>
        <v>40000</v>
      </c>
      <c r="L58" s="39">
        <v>0</v>
      </c>
      <c r="M58" s="39"/>
      <c r="N58" s="25">
        <f t="shared" si="5"/>
        <v>40000</v>
      </c>
      <c r="O58" s="23">
        <f t="shared" si="0"/>
        <v>10000</v>
      </c>
      <c r="P58" s="23">
        <f t="shared" si="1"/>
        <v>10000</v>
      </c>
      <c r="Q58" s="23">
        <f t="shared" si="2"/>
        <v>10000</v>
      </c>
      <c r="R58" s="23">
        <f t="shared" si="3"/>
        <v>10000</v>
      </c>
    </row>
    <row r="59" spans="1:18" x14ac:dyDescent="0.25">
      <c r="A59" s="21" t="s">
        <v>78</v>
      </c>
      <c r="B59" s="37" t="s">
        <v>1</v>
      </c>
      <c r="C59" s="38" t="s">
        <v>32</v>
      </c>
      <c r="D59" s="39">
        <v>1</v>
      </c>
      <c r="E59" s="39" t="s">
        <v>38</v>
      </c>
      <c r="F59" s="39"/>
      <c r="G59" s="39">
        <v>1</v>
      </c>
      <c r="H59" s="39"/>
      <c r="I59" s="39"/>
      <c r="J59" s="39">
        <v>55000</v>
      </c>
      <c r="K59" s="24">
        <f t="shared" si="4"/>
        <v>55000</v>
      </c>
      <c r="L59" s="39">
        <f>+K59*0.05</f>
        <v>2750</v>
      </c>
      <c r="M59" s="39"/>
      <c r="N59" s="25">
        <f t="shared" si="5"/>
        <v>52250</v>
      </c>
      <c r="O59" s="23">
        <f t="shared" si="0"/>
        <v>0</v>
      </c>
      <c r="P59" s="23">
        <f t="shared" si="1"/>
        <v>55000</v>
      </c>
      <c r="Q59" s="23">
        <f t="shared" si="2"/>
        <v>0</v>
      </c>
      <c r="R59" s="23">
        <f t="shared" si="3"/>
        <v>0</v>
      </c>
    </row>
    <row r="60" spans="1:18" ht="57.75" customHeight="1" x14ac:dyDescent="0.25">
      <c r="A60" s="41" t="s">
        <v>79</v>
      </c>
      <c r="B60" s="28" t="s">
        <v>53</v>
      </c>
      <c r="C60" s="29" t="s">
        <v>54</v>
      </c>
      <c r="D60" s="28">
        <v>1</v>
      </c>
      <c r="E60" s="28" t="s">
        <v>55</v>
      </c>
      <c r="F60" s="28"/>
      <c r="G60" s="28">
        <v>1</v>
      </c>
      <c r="H60" s="28"/>
      <c r="I60" s="30"/>
      <c r="J60" s="32">
        <v>2065.5970000000002</v>
      </c>
      <c r="K60" s="32">
        <v>2065.5970000000002</v>
      </c>
      <c r="L60" s="28"/>
      <c r="M60" s="28"/>
      <c r="N60" s="26">
        <v>2065.5970000000002</v>
      </c>
      <c r="O60" s="28"/>
      <c r="P60" s="30"/>
      <c r="Q60" s="32">
        <v>2065597</v>
      </c>
      <c r="R60" s="28"/>
    </row>
    <row r="61" spans="1:18" ht="63" customHeight="1" x14ac:dyDescent="0.25">
      <c r="A61" s="41" t="s">
        <v>80</v>
      </c>
      <c r="B61" s="28" t="s">
        <v>53</v>
      </c>
      <c r="C61" s="29" t="s">
        <v>54</v>
      </c>
      <c r="D61" s="28">
        <v>1</v>
      </c>
      <c r="E61" s="28" t="s">
        <v>55</v>
      </c>
      <c r="F61" s="28"/>
      <c r="G61" s="28">
        <v>1</v>
      </c>
      <c r="H61" s="28">
        <v>1</v>
      </c>
      <c r="I61" s="30"/>
      <c r="J61" s="32">
        <v>2065.5970000000002</v>
      </c>
      <c r="K61" s="32">
        <v>2065.5970000000002</v>
      </c>
      <c r="L61" s="28"/>
      <c r="M61" s="28"/>
      <c r="N61" s="26">
        <v>2065.5970000000002</v>
      </c>
      <c r="O61" s="28"/>
      <c r="P61" s="30"/>
      <c r="Q61" s="28"/>
      <c r="R61" s="32">
        <v>2065597</v>
      </c>
    </row>
    <row r="62" spans="1:18" ht="61.5" customHeight="1" x14ac:dyDescent="0.25">
      <c r="A62" s="41" t="s">
        <v>81</v>
      </c>
      <c r="B62" s="28" t="s">
        <v>53</v>
      </c>
      <c r="C62" s="29" t="s">
        <v>54</v>
      </c>
      <c r="D62" s="28">
        <v>1</v>
      </c>
      <c r="E62" s="28" t="s">
        <v>55</v>
      </c>
      <c r="F62" s="28">
        <v>1</v>
      </c>
      <c r="G62" s="28"/>
      <c r="H62" s="28"/>
      <c r="I62" s="30"/>
      <c r="J62" s="32">
        <v>2235.2130000000002</v>
      </c>
      <c r="K62" s="32">
        <v>2235.2130000000002</v>
      </c>
      <c r="L62" s="28"/>
      <c r="M62" s="28"/>
      <c r="N62" s="26">
        <v>2235.2130000000002</v>
      </c>
      <c r="O62" s="28"/>
      <c r="P62" s="32">
        <v>2235.2130000000002</v>
      </c>
      <c r="Q62" s="28"/>
      <c r="R62" s="28"/>
    </row>
    <row r="63" spans="1:18" ht="51.75" customHeight="1" x14ac:dyDescent="0.25">
      <c r="A63" s="41" t="s">
        <v>82</v>
      </c>
      <c r="B63" s="28" t="s">
        <v>53</v>
      </c>
      <c r="C63" s="29" t="s">
        <v>54</v>
      </c>
      <c r="D63" s="28">
        <v>1</v>
      </c>
      <c r="E63" s="28" t="s">
        <v>55</v>
      </c>
      <c r="F63" s="28"/>
      <c r="G63" s="28">
        <v>1</v>
      </c>
      <c r="H63" s="28"/>
      <c r="I63" s="30"/>
      <c r="J63" s="32">
        <v>1053.479</v>
      </c>
      <c r="K63" s="32">
        <v>1053.479</v>
      </c>
      <c r="L63" s="28"/>
      <c r="M63" s="28"/>
      <c r="N63" s="26">
        <v>1053.479</v>
      </c>
      <c r="O63" s="28"/>
      <c r="P63" s="30"/>
      <c r="Q63" s="32">
        <v>1053479</v>
      </c>
      <c r="R63" s="28"/>
    </row>
    <row r="64" spans="1:18" ht="74.25" customHeight="1" x14ac:dyDescent="0.25">
      <c r="A64" s="41" t="s">
        <v>83</v>
      </c>
      <c r="B64" s="28" t="s">
        <v>53</v>
      </c>
      <c r="C64" s="29" t="s">
        <v>54</v>
      </c>
      <c r="D64" s="28">
        <v>1</v>
      </c>
      <c r="E64" s="28" t="s">
        <v>55</v>
      </c>
      <c r="F64" s="28"/>
      <c r="G64" s="28">
        <v>1</v>
      </c>
      <c r="H64" s="28">
        <v>1</v>
      </c>
      <c r="I64" s="30"/>
      <c r="J64" s="32">
        <v>1053.479</v>
      </c>
      <c r="K64" s="32">
        <v>1053.479</v>
      </c>
      <c r="L64" s="28"/>
      <c r="M64" s="28"/>
      <c r="N64" s="26">
        <v>1053.479</v>
      </c>
      <c r="O64" s="28"/>
      <c r="P64" s="30"/>
      <c r="Q64" s="32">
        <v>1053479</v>
      </c>
      <c r="R64" s="28"/>
    </row>
    <row r="65" spans="1:18" ht="67.5" customHeight="1" x14ac:dyDescent="0.25">
      <c r="A65" s="41" t="s">
        <v>84</v>
      </c>
      <c r="B65" s="28" t="s">
        <v>53</v>
      </c>
      <c r="C65" s="29" t="s">
        <v>54</v>
      </c>
      <c r="D65" s="28">
        <v>1</v>
      </c>
      <c r="E65" s="28" t="s">
        <v>55</v>
      </c>
      <c r="F65" s="28"/>
      <c r="G65" s="28"/>
      <c r="H65" s="28">
        <v>1</v>
      </c>
      <c r="I65" s="30"/>
      <c r="J65" s="32">
        <v>738.45399999999995</v>
      </c>
      <c r="K65" s="32">
        <v>738.45399999999995</v>
      </c>
      <c r="L65" s="28"/>
      <c r="M65" s="28"/>
      <c r="N65" s="26">
        <v>738.45399999999995</v>
      </c>
      <c r="O65" s="28"/>
      <c r="P65" s="30"/>
      <c r="Q65" s="28"/>
      <c r="R65" s="32">
        <v>738454</v>
      </c>
    </row>
    <row r="66" spans="1:18" ht="45" x14ac:dyDescent="0.25">
      <c r="A66" s="41" t="s">
        <v>85</v>
      </c>
      <c r="B66" s="28" t="s">
        <v>53</v>
      </c>
      <c r="C66" s="29" t="s">
        <v>54</v>
      </c>
      <c r="D66" s="28">
        <v>1</v>
      </c>
      <c r="E66" s="28" t="s">
        <v>55</v>
      </c>
      <c r="F66" s="28"/>
      <c r="G66" s="28"/>
      <c r="H66" s="28">
        <v>1</v>
      </c>
      <c r="I66" s="30"/>
      <c r="J66" s="32">
        <v>738.45399999999995</v>
      </c>
      <c r="K66" s="32">
        <v>738.45399999999995</v>
      </c>
      <c r="L66" s="28"/>
      <c r="M66" s="28"/>
      <c r="N66" s="26">
        <v>738.45399999999995</v>
      </c>
      <c r="O66" s="28"/>
      <c r="P66" s="30"/>
      <c r="Q66" s="28"/>
      <c r="R66" s="28"/>
    </row>
    <row r="67" spans="1:18" ht="64.5" customHeight="1" x14ac:dyDescent="0.25">
      <c r="A67" s="35" t="s">
        <v>86</v>
      </c>
      <c r="B67" s="28" t="s">
        <v>53</v>
      </c>
      <c r="C67" s="29" t="s">
        <v>54</v>
      </c>
      <c r="D67" s="28">
        <v>1</v>
      </c>
      <c r="E67" s="28" t="s">
        <v>55</v>
      </c>
      <c r="F67" s="28"/>
      <c r="G67" s="28"/>
      <c r="H67" s="28"/>
      <c r="I67" s="30">
        <v>1</v>
      </c>
      <c r="J67" s="31">
        <v>537.56100000000004</v>
      </c>
      <c r="K67" s="32">
        <v>537.56100000000004</v>
      </c>
      <c r="L67" s="28"/>
      <c r="M67" s="28"/>
      <c r="N67" s="26">
        <v>537.56100000000004</v>
      </c>
      <c r="O67" s="28"/>
      <c r="P67" s="30"/>
      <c r="Q67" s="28"/>
      <c r="R67" s="28"/>
    </row>
    <row r="68" spans="1:18" ht="61.5" customHeight="1" x14ac:dyDescent="0.25">
      <c r="A68" s="35" t="s">
        <v>87</v>
      </c>
      <c r="B68" s="28" t="s">
        <v>53</v>
      </c>
      <c r="C68" s="29" t="s">
        <v>54</v>
      </c>
      <c r="D68" s="28">
        <v>1</v>
      </c>
      <c r="E68" s="28" t="s">
        <v>55</v>
      </c>
      <c r="F68" s="28"/>
      <c r="G68" s="28"/>
      <c r="H68" s="28"/>
      <c r="I68" s="30">
        <v>1</v>
      </c>
      <c r="J68" s="31">
        <v>537.56100000000004</v>
      </c>
      <c r="K68" s="32">
        <v>537.56100000000004</v>
      </c>
      <c r="L68" s="28"/>
      <c r="M68" s="28"/>
      <c r="N68" s="26">
        <v>537.56100000000004</v>
      </c>
      <c r="O68" s="28"/>
      <c r="P68" s="30"/>
      <c r="Q68" s="28"/>
      <c r="R68" s="28"/>
    </row>
    <row r="69" spans="1:18" ht="38.25" customHeight="1" x14ac:dyDescent="0.25">
      <c r="A69" s="35" t="s">
        <v>88</v>
      </c>
      <c r="B69" s="28" t="s">
        <v>53</v>
      </c>
      <c r="C69" s="29" t="s">
        <v>54</v>
      </c>
      <c r="D69" s="28">
        <v>1</v>
      </c>
      <c r="E69" s="28" t="s">
        <v>55</v>
      </c>
      <c r="F69" s="28"/>
      <c r="G69" s="28">
        <v>1</v>
      </c>
      <c r="H69" s="28"/>
      <c r="I69" s="30"/>
      <c r="J69" s="31">
        <v>1086.8520000000001</v>
      </c>
      <c r="K69" s="32">
        <v>1086.8520000000001</v>
      </c>
      <c r="L69" s="28"/>
      <c r="M69" s="28"/>
      <c r="N69" s="26">
        <v>1086.8520000000001</v>
      </c>
      <c r="O69" s="28"/>
      <c r="P69" s="30"/>
      <c r="Q69" s="31">
        <v>1086852</v>
      </c>
      <c r="R69" s="28"/>
    </row>
    <row r="70" spans="1:18" ht="64.5" customHeight="1" x14ac:dyDescent="0.25">
      <c r="A70" s="35" t="s">
        <v>89</v>
      </c>
      <c r="B70" s="28" t="s">
        <v>53</v>
      </c>
      <c r="C70" s="29" t="s">
        <v>54</v>
      </c>
      <c r="D70" s="28">
        <v>1</v>
      </c>
      <c r="E70" s="28" t="s">
        <v>55</v>
      </c>
      <c r="F70" s="28"/>
      <c r="G70" s="28">
        <v>1</v>
      </c>
      <c r="H70" s="28">
        <v>1</v>
      </c>
      <c r="I70" s="30"/>
      <c r="J70" s="31">
        <v>962.55600000000004</v>
      </c>
      <c r="K70" s="32">
        <v>962.55600000000004</v>
      </c>
      <c r="L70" s="28"/>
      <c r="M70" s="28"/>
      <c r="N70" s="26">
        <v>962.55600000000004</v>
      </c>
      <c r="O70" s="28"/>
      <c r="P70" s="30"/>
      <c r="Q70" s="31">
        <v>962556</v>
      </c>
      <c r="R70" s="28"/>
    </row>
    <row r="71" spans="1:18" ht="67.5" customHeight="1" x14ac:dyDescent="0.25">
      <c r="A71" s="35" t="s">
        <v>90</v>
      </c>
      <c r="B71" s="28" t="s">
        <v>53</v>
      </c>
      <c r="C71" s="29" t="s">
        <v>54</v>
      </c>
      <c r="D71" s="28">
        <v>1</v>
      </c>
      <c r="E71" s="28" t="s">
        <v>55</v>
      </c>
      <c r="F71" s="28"/>
      <c r="G71" s="28">
        <v>1</v>
      </c>
      <c r="H71" s="28"/>
      <c r="I71" s="30"/>
      <c r="J71" s="31">
        <v>962.55600000000004</v>
      </c>
      <c r="K71" s="32">
        <v>962.55600000000004</v>
      </c>
      <c r="L71" s="28"/>
      <c r="M71" s="28"/>
      <c r="N71" s="26">
        <v>962.55600000000004</v>
      </c>
      <c r="O71" s="28"/>
      <c r="P71" s="30"/>
      <c r="Q71" s="31">
        <v>962556</v>
      </c>
      <c r="R71" s="28"/>
    </row>
    <row r="72" spans="1:18" ht="45" x14ac:dyDescent="0.25">
      <c r="A72" s="35" t="s">
        <v>91</v>
      </c>
      <c r="B72" s="28" t="s">
        <v>53</v>
      </c>
      <c r="C72" s="29" t="s">
        <v>54</v>
      </c>
      <c r="D72" s="28">
        <v>1</v>
      </c>
      <c r="E72" s="28" t="s">
        <v>55</v>
      </c>
      <c r="F72" s="28">
        <v>1</v>
      </c>
      <c r="G72" s="28"/>
      <c r="H72" s="28"/>
      <c r="I72" s="30"/>
      <c r="J72" s="31">
        <v>1653.527</v>
      </c>
      <c r="K72" s="32">
        <v>1653.527</v>
      </c>
      <c r="L72" s="28"/>
      <c r="M72" s="28"/>
      <c r="N72" s="26">
        <v>1653.527</v>
      </c>
      <c r="O72" s="28"/>
      <c r="P72" s="31">
        <v>1653.527</v>
      </c>
      <c r="Q72" s="28"/>
      <c r="R72" s="28"/>
    </row>
    <row r="73" spans="1:18" ht="55.5" customHeight="1" x14ac:dyDescent="0.25">
      <c r="A73" s="35" t="s">
        <v>92</v>
      </c>
      <c r="B73" s="28" t="s">
        <v>53</v>
      </c>
      <c r="C73" s="29" t="s">
        <v>54</v>
      </c>
      <c r="D73" s="28">
        <v>1</v>
      </c>
      <c r="E73" s="28" t="s">
        <v>55</v>
      </c>
      <c r="F73" s="28">
        <v>1</v>
      </c>
      <c r="G73" s="28"/>
      <c r="H73" s="28"/>
      <c r="I73" s="30"/>
      <c r="J73" s="31">
        <v>547.24</v>
      </c>
      <c r="K73" s="32">
        <v>547.24</v>
      </c>
      <c r="L73" s="28"/>
      <c r="M73" s="28"/>
      <c r="N73" s="26">
        <v>547.24</v>
      </c>
      <c r="O73" s="28"/>
      <c r="P73" s="31">
        <v>547.24</v>
      </c>
      <c r="Q73" s="28"/>
      <c r="R73" s="28"/>
    </row>
    <row r="74" spans="1:18" ht="68.25" customHeight="1" x14ac:dyDescent="0.25">
      <c r="A74" s="35" t="s">
        <v>93</v>
      </c>
      <c r="B74" s="28" t="s">
        <v>53</v>
      </c>
      <c r="C74" s="29" t="s">
        <v>54</v>
      </c>
      <c r="D74" s="28">
        <v>1</v>
      </c>
      <c r="E74" s="28" t="s">
        <v>55</v>
      </c>
      <c r="F74" s="28"/>
      <c r="G74" s="28">
        <v>1</v>
      </c>
      <c r="H74" s="28"/>
      <c r="I74" s="30"/>
      <c r="J74" s="31">
        <v>547.24</v>
      </c>
      <c r="K74" s="32">
        <v>547.24</v>
      </c>
      <c r="L74" s="28"/>
      <c r="M74" s="28"/>
      <c r="N74" s="26">
        <v>547.24</v>
      </c>
      <c r="O74" s="28"/>
      <c r="P74" s="30"/>
      <c r="Q74" s="31">
        <v>547240</v>
      </c>
      <c r="R74" s="28"/>
    </row>
    <row r="75" spans="1:18" ht="22.5" x14ac:dyDescent="0.25">
      <c r="A75" s="21" t="s">
        <v>94</v>
      </c>
      <c r="B75" s="37" t="s">
        <v>1</v>
      </c>
      <c r="C75" s="38" t="s">
        <v>39</v>
      </c>
      <c r="D75" s="39">
        <v>1</v>
      </c>
      <c r="E75" s="39" t="s">
        <v>10</v>
      </c>
      <c r="F75" s="39"/>
      <c r="G75" s="39"/>
      <c r="H75" s="39"/>
      <c r="I75" s="39">
        <v>1</v>
      </c>
      <c r="J75" s="39">
        <v>300</v>
      </c>
      <c r="K75" s="24">
        <f t="shared" si="4"/>
        <v>300</v>
      </c>
      <c r="L75" s="39">
        <v>300</v>
      </c>
      <c r="M75" s="39"/>
      <c r="N75" s="25">
        <f t="shared" si="5"/>
        <v>0</v>
      </c>
      <c r="O75" s="23">
        <f t="shared" si="0"/>
        <v>0</v>
      </c>
      <c r="P75" s="23">
        <f t="shared" si="1"/>
        <v>0</v>
      </c>
      <c r="Q75" s="23">
        <f t="shared" si="2"/>
        <v>0</v>
      </c>
      <c r="R75" s="23">
        <f t="shared" si="3"/>
        <v>300</v>
      </c>
    </row>
    <row r="76" spans="1:18" ht="22.5" x14ac:dyDescent="0.25">
      <c r="A76" s="21" t="s">
        <v>95</v>
      </c>
      <c r="B76" s="37" t="s">
        <v>1</v>
      </c>
      <c r="C76" s="38" t="s">
        <v>39</v>
      </c>
      <c r="D76" s="39">
        <v>1</v>
      </c>
      <c r="E76" s="39" t="s">
        <v>10</v>
      </c>
      <c r="F76" s="39"/>
      <c r="G76" s="39"/>
      <c r="H76" s="39"/>
      <c r="I76" s="39">
        <v>1</v>
      </c>
      <c r="J76" s="39">
        <v>50</v>
      </c>
      <c r="K76" s="24">
        <f t="shared" si="4"/>
        <v>50</v>
      </c>
      <c r="L76" s="39">
        <v>50</v>
      </c>
      <c r="M76" s="39"/>
      <c r="N76" s="25">
        <f t="shared" si="5"/>
        <v>0</v>
      </c>
      <c r="O76" s="23">
        <f t="shared" si="0"/>
        <v>0</v>
      </c>
      <c r="P76" s="23">
        <f t="shared" si="1"/>
        <v>0</v>
      </c>
      <c r="Q76" s="23">
        <f t="shared" si="2"/>
        <v>0</v>
      </c>
      <c r="R76" s="23">
        <f t="shared" si="3"/>
        <v>50</v>
      </c>
    </row>
    <row r="77" spans="1:18" ht="22.5" x14ac:dyDescent="0.25">
      <c r="A77" s="21" t="s">
        <v>96</v>
      </c>
      <c r="B77" s="37" t="s">
        <v>1</v>
      </c>
      <c r="C77" s="38" t="s">
        <v>39</v>
      </c>
      <c r="D77" s="39">
        <v>3</v>
      </c>
      <c r="E77" s="39" t="s">
        <v>10</v>
      </c>
      <c r="F77" s="39"/>
      <c r="G77" s="39">
        <v>3</v>
      </c>
      <c r="H77" s="39"/>
      <c r="I77" s="39"/>
      <c r="J77" s="39">
        <v>7000</v>
      </c>
      <c r="K77" s="24">
        <f t="shared" si="4"/>
        <v>21000</v>
      </c>
      <c r="L77" s="39">
        <v>0</v>
      </c>
      <c r="M77" s="39"/>
      <c r="N77" s="25">
        <f t="shared" si="5"/>
        <v>21000</v>
      </c>
      <c r="O77" s="23">
        <f t="shared" si="0"/>
        <v>0</v>
      </c>
      <c r="P77" s="23">
        <f t="shared" si="1"/>
        <v>21000</v>
      </c>
      <c r="Q77" s="23">
        <f t="shared" si="2"/>
        <v>0</v>
      </c>
      <c r="R77" s="23">
        <f t="shared" si="3"/>
        <v>0</v>
      </c>
    </row>
    <row r="78" spans="1:18" ht="22.5" x14ac:dyDescent="0.25">
      <c r="A78" s="21" t="s">
        <v>97</v>
      </c>
      <c r="B78" s="37" t="s">
        <v>1</v>
      </c>
      <c r="C78" s="38" t="s">
        <v>39</v>
      </c>
      <c r="D78" s="39">
        <v>1</v>
      </c>
      <c r="E78" s="39" t="s">
        <v>40</v>
      </c>
      <c r="F78" s="39"/>
      <c r="G78" s="39">
        <v>1</v>
      </c>
      <c r="H78" s="39"/>
      <c r="I78" s="39"/>
      <c r="J78" s="39">
        <v>2500</v>
      </c>
      <c r="K78" s="24">
        <f t="shared" si="4"/>
        <v>2500</v>
      </c>
      <c r="L78" s="39"/>
      <c r="M78" s="39"/>
      <c r="N78" s="25">
        <f t="shared" si="5"/>
        <v>2500</v>
      </c>
      <c r="O78" s="23">
        <f t="shared" si="0"/>
        <v>0</v>
      </c>
      <c r="P78" s="23">
        <f t="shared" si="1"/>
        <v>2500</v>
      </c>
      <c r="Q78" s="23">
        <f t="shared" si="2"/>
        <v>0</v>
      </c>
      <c r="R78" s="23">
        <f t="shared" si="3"/>
        <v>0</v>
      </c>
    </row>
    <row r="79" spans="1:18" ht="22.5" x14ac:dyDescent="0.25">
      <c r="A79" s="21" t="s">
        <v>98</v>
      </c>
      <c r="B79" s="37" t="s">
        <v>18</v>
      </c>
      <c r="C79" s="38" t="s">
        <v>39</v>
      </c>
      <c r="D79" s="39">
        <v>1</v>
      </c>
      <c r="E79" s="39" t="s">
        <v>10</v>
      </c>
      <c r="F79" s="39"/>
      <c r="G79" s="39">
        <v>1</v>
      </c>
      <c r="H79" s="39"/>
      <c r="I79" s="39"/>
      <c r="J79" s="39">
        <v>25</v>
      </c>
      <c r="K79" s="24">
        <f t="shared" si="4"/>
        <v>25</v>
      </c>
      <c r="L79" s="39"/>
      <c r="M79" s="39"/>
      <c r="N79" s="25">
        <f t="shared" si="5"/>
        <v>25</v>
      </c>
      <c r="O79" s="23">
        <f t="shared" si="0"/>
        <v>0</v>
      </c>
      <c r="P79" s="23">
        <f t="shared" si="1"/>
        <v>25</v>
      </c>
      <c r="Q79" s="23">
        <f t="shared" si="2"/>
        <v>0</v>
      </c>
      <c r="R79" s="23">
        <f t="shared" si="3"/>
        <v>0</v>
      </c>
    </row>
    <row r="80" spans="1:18" ht="33.75" x14ac:dyDescent="0.25">
      <c r="A80" s="21" t="s">
        <v>99</v>
      </c>
      <c r="B80" s="37" t="s">
        <v>18</v>
      </c>
      <c r="C80" s="38" t="s">
        <v>41</v>
      </c>
      <c r="D80" s="39">
        <v>2</v>
      </c>
      <c r="E80" s="39" t="s">
        <v>10</v>
      </c>
      <c r="F80" s="39">
        <v>1</v>
      </c>
      <c r="G80" s="39">
        <v>1</v>
      </c>
      <c r="H80" s="39"/>
      <c r="I80" s="39"/>
      <c r="J80" s="39">
        <v>350</v>
      </c>
      <c r="K80" s="24">
        <f t="shared" si="4"/>
        <v>700</v>
      </c>
      <c r="L80" s="39"/>
      <c r="M80" s="39"/>
      <c r="N80" s="25">
        <f t="shared" si="5"/>
        <v>700</v>
      </c>
      <c r="O80" s="23">
        <f t="shared" si="0"/>
        <v>350</v>
      </c>
      <c r="P80" s="23">
        <f t="shared" si="1"/>
        <v>350</v>
      </c>
      <c r="Q80" s="23">
        <f t="shared" si="2"/>
        <v>0</v>
      </c>
      <c r="R80" s="23">
        <f t="shared" si="3"/>
        <v>0</v>
      </c>
    </row>
    <row r="81" spans="1:18" ht="22.5" x14ac:dyDescent="0.25">
      <c r="A81" s="21" t="s">
        <v>100</v>
      </c>
      <c r="B81" s="37" t="s">
        <v>37</v>
      </c>
      <c r="C81" s="38" t="s">
        <v>41</v>
      </c>
      <c r="D81" s="39">
        <v>12</v>
      </c>
      <c r="E81" s="39" t="s">
        <v>10</v>
      </c>
      <c r="F81" s="39">
        <v>4</v>
      </c>
      <c r="G81" s="39">
        <v>4</v>
      </c>
      <c r="H81" s="39"/>
      <c r="I81" s="39">
        <v>4</v>
      </c>
      <c r="J81" s="39">
        <v>50</v>
      </c>
      <c r="K81" s="24">
        <f t="shared" si="4"/>
        <v>600</v>
      </c>
      <c r="L81" s="39">
        <v>600</v>
      </c>
      <c r="M81" s="39"/>
      <c r="N81" s="25">
        <f t="shared" si="5"/>
        <v>0</v>
      </c>
      <c r="O81" s="23">
        <f t="shared" si="0"/>
        <v>200</v>
      </c>
      <c r="P81" s="23">
        <f t="shared" si="1"/>
        <v>200</v>
      </c>
      <c r="Q81" s="23">
        <f t="shared" si="2"/>
        <v>0</v>
      </c>
      <c r="R81" s="23">
        <f t="shared" si="3"/>
        <v>200</v>
      </c>
    </row>
    <row r="82" spans="1:18" x14ac:dyDescent="0.25">
      <c r="A82" s="21" t="s">
        <v>101</v>
      </c>
      <c r="B82" s="37" t="s">
        <v>1</v>
      </c>
      <c r="C82" s="38" t="s">
        <v>41</v>
      </c>
      <c r="D82" s="39">
        <v>10000</v>
      </c>
      <c r="E82" s="39" t="s">
        <v>10</v>
      </c>
      <c r="F82" s="39"/>
      <c r="G82" s="39">
        <v>10000</v>
      </c>
      <c r="H82" s="39"/>
      <c r="I82" s="39"/>
      <c r="J82" s="39">
        <v>0.1</v>
      </c>
      <c r="K82" s="24">
        <f t="shared" si="4"/>
        <v>1000</v>
      </c>
      <c r="L82" s="39"/>
      <c r="M82" s="39"/>
      <c r="N82" s="25">
        <f t="shared" si="5"/>
        <v>1000</v>
      </c>
      <c r="O82" s="23">
        <f t="shared" si="0"/>
        <v>0</v>
      </c>
      <c r="P82" s="23">
        <f t="shared" si="1"/>
        <v>1000</v>
      </c>
      <c r="Q82" s="23">
        <f t="shared" si="2"/>
        <v>0</v>
      </c>
      <c r="R82" s="23">
        <f t="shared" si="3"/>
        <v>0</v>
      </c>
    </row>
    <row r="83" spans="1:18" x14ac:dyDescent="0.25">
      <c r="A83" s="21" t="s">
        <v>102</v>
      </c>
      <c r="B83" s="37" t="s">
        <v>33</v>
      </c>
      <c r="C83" s="38" t="s">
        <v>41</v>
      </c>
      <c r="D83" s="39">
        <v>200</v>
      </c>
      <c r="E83" s="39" t="s">
        <v>10</v>
      </c>
      <c r="F83" s="39"/>
      <c r="G83" s="39">
        <v>200</v>
      </c>
      <c r="H83" s="39"/>
      <c r="I83" s="39"/>
      <c r="J83" s="39">
        <v>250</v>
      </c>
      <c r="K83" s="24">
        <f t="shared" si="4"/>
        <v>50000</v>
      </c>
      <c r="L83" s="39"/>
      <c r="M83" s="39"/>
      <c r="N83" s="25">
        <f t="shared" si="5"/>
        <v>50000</v>
      </c>
      <c r="O83" s="23">
        <f t="shared" si="0"/>
        <v>0</v>
      </c>
      <c r="P83" s="23">
        <f t="shared" si="1"/>
        <v>50000</v>
      </c>
      <c r="Q83" s="23">
        <f t="shared" si="2"/>
        <v>0</v>
      </c>
      <c r="R83" s="23">
        <f t="shared" si="3"/>
        <v>0</v>
      </c>
    </row>
    <row r="84" spans="1:18" ht="22.5" x14ac:dyDescent="0.25">
      <c r="A84" s="21" t="s">
        <v>103</v>
      </c>
      <c r="B84" s="37" t="s">
        <v>33</v>
      </c>
      <c r="C84" s="38" t="s">
        <v>41</v>
      </c>
      <c r="D84" s="39">
        <v>200</v>
      </c>
      <c r="E84" s="39" t="s">
        <v>10</v>
      </c>
      <c r="F84" s="39"/>
      <c r="G84" s="39"/>
      <c r="H84" s="39">
        <v>200</v>
      </c>
      <c r="I84" s="39"/>
      <c r="J84" s="39">
        <v>28</v>
      </c>
      <c r="K84" s="24">
        <f t="shared" si="4"/>
        <v>5600</v>
      </c>
      <c r="L84" s="39"/>
      <c r="M84" s="39"/>
      <c r="N84" s="25">
        <f t="shared" si="5"/>
        <v>5600</v>
      </c>
      <c r="O84" s="23">
        <f t="shared" si="0"/>
        <v>0</v>
      </c>
      <c r="P84" s="23">
        <f t="shared" si="1"/>
        <v>0</v>
      </c>
      <c r="Q84" s="23">
        <f t="shared" si="2"/>
        <v>5600</v>
      </c>
      <c r="R84" s="23">
        <f t="shared" si="3"/>
        <v>0</v>
      </c>
    </row>
    <row r="85" spans="1:18" ht="22.5" x14ac:dyDescent="0.25">
      <c r="A85" s="21" t="s">
        <v>104</v>
      </c>
      <c r="B85" s="37" t="s">
        <v>33</v>
      </c>
      <c r="C85" s="38" t="s">
        <v>41</v>
      </c>
      <c r="D85" s="39">
        <v>200</v>
      </c>
      <c r="E85" s="39" t="s">
        <v>10</v>
      </c>
      <c r="F85" s="39"/>
      <c r="G85" s="39"/>
      <c r="H85" s="39">
        <v>200</v>
      </c>
      <c r="I85" s="39"/>
      <c r="J85" s="39">
        <v>50</v>
      </c>
      <c r="K85" s="24">
        <f t="shared" si="4"/>
        <v>10000</v>
      </c>
      <c r="L85" s="39"/>
      <c r="M85" s="39"/>
      <c r="N85" s="25">
        <f t="shared" si="5"/>
        <v>10000</v>
      </c>
      <c r="O85" s="23">
        <f t="shared" si="0"/>
        <v>0</v>
      </c>
      <c r="P85" s="23">
        <f t="shared" si="1"/>
        <v>0</v>
      </c>
      <c r="Q85" s="23">
        <f t="shared" si="2"/>
        <v>10000</v>
      </c>
      <c r="R85" s="23">
        <f t="shared" si="3"/>
        <v>0</v>
      </c>
    </row>
    <row r="86" spans="1:18" x14ac:dyDescent="0.25">
      <c r="A86" s="21" t="s">
        <v>105</v>
      </c>
      <c r="B86" s="37" t="s">
        <v>1</v>
      </c>
      <c r="C86" s="38" t="s">
        <v>41</v>
      </c>
      <c r="D86" s="39">
        <v>1</v>
      </c>
      <c r="E86" s="39" t="s">
        <v>42</v>
      </c>
      <c r="F86" s="39"/>
      <c r="G86" s="39"/>
      <c r="H86" s="39">
        <v>1</v>
      </c>
      <c r="I86" s="39"/>
      <c r="J86" s="39">
        <v>5000</v>
      </c>
      <c r="K86" s="24">
        <f t="shared" si="4"/>
        <v>5000</v>
      </c>
      <c r="L86" s="39"/>
      <c r="M86" s="39"/>
      <c r="N86" s="25">
        <f t="shared" si="5"/>
        <v>5000</v>
      </c>
      <c r="O86" s="23">
        <f t="shared" si="0"/>
        <v>0</v>
      </c>
      <c r="P86" s="23">
        <f t="shared" si="1"/>
        <v>0</v>
      </c>
      <c r="Q86" s="23">
        <f t="shared" si="2"/>
        <v>5000</v>
      </c>
      <c r="R86" s="23">
        <f t="shared" si="3"/>
        <v>0</v>
      </c>
    </row>
    <row r="87" spans="1:18" x14ac:dyDescent="0.25">
      <c r="A87" s="21" t="s">
        <v>106</v>
      </c>
      <c r="B87" s="37" t="s">
        <v>33</v>
      </c>
      <c r="C87" s="38" t="s">
        <v>41</v>
      </c>
      <c r="D87" s="39">
        <v>200</v>
      </c>
      <c r="E87" s="39" t="s">
        <v>10</v>
      </c>
      <c r="F87" s="39"/>
      <c r="G87" s="39"/>
      <c r="H87" s="39">
        <v>200</v>
      </c>
      <c r="I87" s="39"/>
      <c r="J87" s="39">
        <v>40</v>
      </c>
      <c r="K87" s="24">
        <f t="shared" si="4"/>
        <v>8000</v>
      </c>
      <c r="L87" s="39"/>
      <c r="M87" s="39"/>
      <c r="N87" s="25">
        <f t="shared" si="5"/>
        <v>8000</v>
      </c>
      <c r="O87" s="23">
        <f t="shared" si="0"/>
        <v>0</v>
      </c>
      <c r="P87" s="23">
        <f t="shared" si="1"/>
        <v>0</v>
      </c>
      <c r="Q87" s="23">
        <f t="shared" si="2"/>
        <v>8000</v>
      </c>
      <c r="R87" s="23">
        <f t="shared" si="3"/>
        <v>0</v>
      </c>
    </row>
    <row r="88" spans="1:18" ht="22.5" x14ac:dyDescent="0.25">
      <c r="A88" s="21" t="s">
        <v>107</v>
      </c>
      <c r="B88" s="37" t="s">
        <v>18</v>
      </c>
      <c r="C88" s="38" t="s">
        <v>31</v>
      </c>
      <c r="D88" s="39">
        <v>2</v>
      </c>
      <c r="E88" s="39" t="s">
        <v>10</v>
      </c>
      <c r="F88" s="39"/>
      <c r="G88" s="39">
        <v>1</v>
      </c>
      <c r="H88" s="39">
        <v>1</v>
      </c>
      <c r="I88" s="39"/>
      <c r="J88" s="39">
        <v>100</v>
      </c>
      <c r="K88" s="24">
        <f t="shared" si="4"/>
        <v>200</v>
      </c>
      <c r="L88" s="39"/>
      <c r="M88" s="39"/>
      <c r="N88" s="25">
        <f t="shared" si="5"/>
        <v>200</v>
      </c>
      <c r="O88" s="23">
        <f t="shared" si="0"/>
        <v>0</v>
      </c>
      <c r="P88" s="23">
        <f t="shared" si="1"/>
        <v>100</v>
      </c>
      <c r="Q88" s="23">
        <f t="shared" si="2"/>
        <v>100</v>
      </c>
      <c r="R88" s="23">
        <f t="shared" si="3"/>
        <v>0</v>
      </c>
    </row>
    <row r="89" spans="1:18" ht="22.5" x14ac:dyDescent="0.25">
      <c r="A89" s="21" t="s">
        <v>108</v>
      </c>
      <c r="B89" s="37" t="s">
        <v>1</v>
      </c>
      <c r="C89" s="38" t="s">
        <v>31</v>
      </c>
      <c r="D89" s="39">
        <v>20</v>
      </c>
      <c r="E89" s="39" t="s">
        <v>10</v>
      </c>
      <c r="F89" s="39"/>
      <c r="G89" s="39">
        <v>20</v>
      </c>
      <c r="H89" s="39"/>
      <c r="I89" s="39"/>
      <c r="J89" s="39">
        <v>100</v>
      </c>
      <c r="K89" s="24">
        <f t="shared" si="4"/>
        <v>2000</v>
      </c>
      <c r="L89" s="39"/>
      <c r="M89" s="39"/>
      <c r="N89" s="25">
        <f t="shared" si="5"/>
        <v>2000</v>
      </c>
      <c r="O89" s="23">
        <f t="shared" si="0"/>
        <v>0</v>
      </c>
      <c r="P89" s="23">
        <f t="shared" si="1"/>
        <v>2000</v>
      </c>
      <c r="Q89" s="23">
        <f t="shared" si="2"/>
        <v>0</v>
      </c>
      <c r="R89" s="23">
        <f t="shared" si="3"/>
        <v>0</v>
      </c>
    </row>
    <row r="90" spans="1:18" ht="22.5" x14ac:dyDescent="0.25">
      <c r="A90" s="21" t="s">
        <v>109</v>
      </c>
      <c r="B90" s="37" t="s">
        <v>1</v>
      </c>
      <c r="C90" s="38" t="s">
        <v>43</v>
      </c>
      <c r="D90" s="39">
        <v>3</v>
      </c>
      <c r="E90" s="39" t="s">
        <v>10</v>
      </c>
      <c r="F90" s="39"/>
      <c r="G90" s="39">
        <v>3</v>
      </c>
      <c r="H90" s="39"/>
      <c r="I90" s="39"/>
      <c r="J90" s="39">
        <v>6500</v>
      </c>
      <c r="K90" s="24">
        <f t="shared" si="4"/>
        <v>19500</v>
      </c>
      <c r="L90" s="39"/>
      <c r="M90" s="39"/>
      <c r="N90" s="25">
        <f t="shared" si="5"/>
        <v>19500</v>
      </c>
      <c r="O90" s="23">
        <f t="shared" si="0"/>
        <v>0</v>
      </c>
      <c r="P90" s="23">
        <f t="shared" si="1"/>
        <v>19500</v>
      </c>
      <c r="Q90" s="23">
        <f t="shared" si="2"/>
        <v>0</v>
      </c>
      <c r="R90" s="23">
        <f t="shared" si="3"/>
        <v>0</v>
      </c>
    </row>
    <row r="91" spans="1:18" ht="22.5" x14ac:dyDescent="0.25">
      <c r="A91" s="21" t="s">
        <v>110</v>
      </c>
      <c r="B91" s="37" t="s">
        <v>18</v>
      </c>
      <c r="C91" s="38" t="s">
        <v>43</v>
      </c>
      <c r="D91" s="39">
        <v>2</v>
      </c>
      <c r="E91" s="39" t="s">
        <v>10</v>
      </c>
      <c r="F91" s="39"/>
      <c r="G91" s="39"/>
      <c r="H91" s="39">
        <v>2</v>
      </c>
      <c r="I91" s="39"/>
      <c r="J91" s="39">
        <v>820</v>
      </c>
      <c r="K91" s="24">
        <f t="shared" si="4"/>
        <v>1640</v>
      </c>
      <c r="L91" s="39"/>
      <c r="M91" s="39"/>
      <c r="N91" s="25">
        <f t="shared" si="5"/>
        <v>1640</v>
      </c>
      <c r="O91" s="23">
        <f t="shared" si="0"/>
        <v>0</v>
      </c>
      <c r="P91" s="23">
        <f t="shared" si="1"/>
        <v>0</v>
      </c>
      <c r="Q91" s="23">
        <f t="shared" si="2"/>
        <v>1640</v>
      </c>
      <c r="R91" s="23">
        <f t="shared" si="3"/>
        <v>0</v>
      </c>
    </row>
    <row r="92" spans="1:18" ht="45" x14ac:dyDescent="0.25">
      <c r="A92" s="27" t="s">
        <v>111</v>
      </c>
      <c r="B92" s="28" t="s">
        <v>53</v>
      </c>
      <c r="C92" s="38" t="s">
        <v>57</v>
      </c>
      <c r="D92" s="39">
        <v>1</v>
      </c>
      <c r="E92" s="28" t="s">
        <v>58</v>
      </c>
      <c r="F92" s="39"/>
      <c r="G92" s="39">
        <v>1</v>
      </c>
      <c r="H92" s="39"/>
      <c r="I92" s="32"/>
      <c r="J92" s="32"/>
      <c r="K92" s="32">
        <v>1126.0119999999999</v>
      </c>
      <c r="L92" s="39"/>
      <c r="M92" s="39"/>
      <c r="N92" s="26">
        <v>1126.0119999999999</v>
      </c>
      <c r="O92" s="39"/>
      <c r="P92" s="39"/>
      <c r="Q92" s="31">
        <v>1126012</v>
      </c>
      <c r="R92" s="39"/>
    </row>
    <row r="93" spans="1:18" ht="22.5" x14ac:dyDescent="0.25">
      <c r="A93" s="27" t="s">
        <v>112</v>
      </c>
      <c r="B93" s="28" t="s">
        <v>53</v>
      </c>
      <c r="C93" s="38" t="s">
        <v>57</v>
      </c>
      <c r="D93" s="39">
        <v>1</v>
      </c>
      <c r="E93" s="28" t="s">
        <v>58</v>
      </c>
      <c r="F93" s="39"/>
      <c r="G93" s="39"/>
      <c r="H93" s="39">
        <v>1</v>
      </c>
      <c r="I93" s="32"/>
      <c r="J93" s="32"/>
      <c r="K93" s="32">
        <v>1250.1210000000001</v>
      </c>
      <c r="L93" s="39"/>
      <c r="M93" s="39"/>
      <c r="N93" s="26">
        <v>1250.1210000000001</v>
      </c>
      <c r="O93" s="39"/>
      <c r="P93" s="39"/>
      <c r="Q93" s="39"/>
      <c r="R93" s="31">
        <v>1250121</v>
      </c>
    </row>
    <row r="94" spans="1:18" ht="33.75" x14ac:dyDescent="0.25">
      <c r="A94" s="27" t="s">
        <v>155</v>
      </c>
      <c r="B94" s="28" t="s">
        <v>53</v>
      </c>
      <c r="C94" s="38" t="s">
        <v>57</v>
      </c>
      <c r="D94" s="39">
        <v>1</v>
      </c>
      <c r="E94" s="28" t="s">
        <v>58</v>
      </c>
      <c r="F94" s="39"/>
      <c r="G94" s="39"/>
      <c r="H94" s="39">
        <v>1</v>
      </c>
      <c r="I94" s="32"/>
      <c r="J94" s="32"/>
      <c r="K94" s="32">
        <v>541.32299999999998</v>
      </c>
      <c r="L94" s="39"/>
      <c r="M94" s="39"/>
      <c r="N94" s="26">
        <v>541.32299999999998</v>
      </c>
      <c r="O94" s="39"/>
      <c r="P94" s="39"/>
      <c r="Q94" s="39"/>
      <c r="R94" s="31">
        <v>541323</v>
      </c>
    </row>
    <row r="95" spans="1:18" ht="22.5" x14ac:dyDescent="0.25">
      <c r="A95" s="21" t="s">
        <v>113</v>
      </c>
      <c r="B95" s="37" t="s">
        <v>18</v>
      </c>
      <c r="C95" s="38" t="s">
        <v>44</v>
      </c>
      <c r="D95" s="39">
        <v>4</v>
      </c>
      <c r="E95" s="39" t="s">
        <v>10</v>
      </c>
      <c r="F95" s="39">
        <v>1</v>
      </c>
      <c r="G95" s="39">
        <v>1</v>
      </c>
      <c r="H95" s="39">
        <v>1</v>
      </c>
      <c r="I95" s="39">
        <v>1</v>
      </c>
      <c r="J95" s="39">
        <v>150</v>
      </c>
      <c r="K95" s="24">
        <f t="shared" si="4"/>
        <v>600</v>
      </c>
      <c r="L95" s="39"/>
      <c r="M95" s="39"/>
      <c r="N95" s="25">
        <f t="shared" si="5"/>
        <v>600</v>
      </c>
      <c r="O95" s="23">
        <f t="shared" si="0"/>
        <v>150</v>
      </c>
      <c r="P95" s="23">
        <f t="shared" si="1"/>
        <v>150</v>
      </c>
      <c r="Q95" s="23">
        <f t="shared" si="2"/>
        <v>150</v>
      </c>
      <c r="R95" s="23">
        <f t="shared" si="3"/>
        <v>150</v>
      </c>
    </row>
    <row r="96" spans="1:18" ht="22.5" x14ac:dyDescent="0.25">
      <c r="A96" s="21" t="s">
        <v>114</v>
      </c>
      <c r="B96" s="37" t="s">
        <v>45</v>
      </c>
      <c r="C96" s="38" t="s">
        <v>46</v>
      </c>
      <c r="D96" s="39">
        <v>10</v>
      </c>
      <c r="E96" s="39" t="s">
        <v>10</v>
      </c>
      <c r="F96" s="39">
        <v>3</v>
      </c>
      <c r="G96" s="39">
        <v>3</v>
      </c>
      <c r="H96" s="39">
        <v>2</v>
      </c>
      <c r="I96" s="39">
        <v>2</v>
      </c>
      <c r="J96" s="39">
        <v>600</v>
      </c>
      <c r="K96" s="24">
        <f t="shared" si="4"/>
        <v>6000</v>
      </c>
      <c r="L96" s="39"/>
      <c r="M96" s="39"/>
      <c r="N96" s="25">
        <f t="shared" si="5"/>
        <v>6000</v>
      </c>
      <c r="O96" s="23">
        <f t="shared" si="0"/>
        <v>1800</v>
      </c>
      <c r="P96" s="23">
        <f t="shared" si="1"/>
        <v>1800</v>
      </c>
      <c r="Q96" s="23">
        <f t="shared" si="2"/>
        <v>1200</v>
      </c>
      <c r="R96" s="23">
        <f t="shared" si="3"/>
        <v>1200</v>
      </c>
    </row>
    <row r="97" spans="1:18" ht="22.5" x14ac:dyDescent="0.25">
      <c r="A97" s="21" t="s">
        <v>115</v>
      </c>
      <c r="B97" s="37" t="s">
        <v>1</v>
      </c>
      <c r="C97" s="38" t="s">
        <v>46</v>
      </c>
      <c r="D97" s="39">
        <v>1</v>
      </c>
      <c r="E97" s="39" t="s">
        <v>10</v>
      </c>
      <c r="F97" s="39"/>
      <c r="G97" s="39"/>
      <c r="H97" s="39"/>
      <c r="I97" s="39">
        <v>1</v>
      </c>
      <c r="J97" s="39">
        <v>4000</v>
      </c>
      <c r="K97" s="24">
        <f t="shared" si="4"/>
        <v>4000</v>
      </c>
      <c r="L97" s="39"/>
      <c r="M97" s="39"/>
      <c r="N97" s="25">
        <f t="shared" si="5"/>
        <v>4000</v>
      </c>
      <c r="O97" s="23">
        <f t="shared" si="0"/>
        <v>0</v>
      </c>
      <c r="P97" s="23">
        <f t="shared" si="1"/>
        <v>0</v>
      </c>
      <c r="Q97" s="23">
        <f t="shared" si="2"/>
        <v>0</v>
      </c>
      <c r="R97" s="23">
        <f t="shared" si="3"/>
        <v>4000</v>
      </c>
    </row>
    <row r="98" spans="1:18" x14ac:dyDescent="0.25">
      <c r="A98" s="21" t="s">
        <v>116</v>
      </c>
      <c r="B98" s="37" t="s">
        <v>18</v>
      </c>
      <c r="C98" s="38" t="s">
        <v>41</v>
      </c>
      <c r="D98" s="39">
        <v>12</v>
      </c>
      <c r="E98" s="39" t="s">
        <v>23</v>
      </c>
      <c r="F98" s="39">
        <v>3</v>
      </c>
      <c r="G98" s="39">
        <v>3</v>
      </c>
      <c r="H98" s="39">
        <v>3</v>
      </c>
      <c r="I98" s="39">
        <v>3</v>
      </c>
      <c r="J98" s="39">
        <v>60</v>
      </c>
      <c r="K98" s="24">
        <f t="shared" si="4"/>
        <v>720</v>
      </c>
      <c r="L98" s="39">
        <v>720</v>
      </c>
      <c r="M98" s="39"/>
      <c r="N98" s="25">
        <f t="shared" si="5"/>
        <v>0</v>
      </c>
      <c r="O98" s="23">
        <f t="shared" si="0"/>
        <v>180</v>
      </c>
      <c r="P98" s="23">
        <f t="shared" si="1"/>
        <v>180</v>
      </c>
      <c r="Q98" s="23">
        <f t="shared" si="2"/>
        <v>180</v>
      </c>
      <c r="R98" s="23">
        <f t="shared" si="3"/>
        <v>180</v>
      </c>
    </row>
    <row r="99" spans="1:18" ht="22.5" x14ac:dyDescent="0.25">
      <c r="A99" s="21" t="s">
        <v>117</v>
      </c>
      <c r="B99" s="37" t="s">
        <v>18</v>
      </c>
      <c r="C99" s="38" t="s">
        <v>29</v>
      </c>
      <c r="D99" s="39">
        <v>2</v>
      </c>
      <c r="E99" s="39" t="s">
        <v>10</v>
      </c>
      <c r="F99" s="39"/>
      <c r="G99" s="39"/>
      <c r="H99" s="39">
        <v>2</v>
      </c>
      <c r="I99" s="39"/>
      <c r="J99" s="39">
        <v>200</v>
      </c>
      <c r="K99" s="24">
        <f t="shared" si="4"/>
        <v>400</v>
      </c>
      <c r="L99" s="39"/>
      <c r="M99" s="39"/>
      <c r="N99" s="25">
        <f t="shared" si="5"/>
        <v>400</v>
      </c>
      <c r="O99" s="23">
        <f t="shared" si="0"/>
        <v>0</v>
      </c>
      <c r="P99" s="23">
        <f t="shared" si="1"/>
        <v>0</v>
      </c>
      <c r="Q99" s="23">
        <f t="shared" si="2"/>
        <v>400</v>
      </c>
      <c r="R99" s="23">
        <f t="shared" si="3"/>
        <v>0</v>
      </c>
    </row>
    <row r="100" spans="1:18" ht="22.5" x14ac:dyDescent="0.25">
      <c r="A100" s="21" t="s">
        <v>118</v>
      </c>
      <c r="B100" s="37" t="s">
        <v>18</v>
      </c>
      <c r="C100" s="38" t="s">
        <v>29</v>
      </c>
      <c r="D100" s="39">
        <v>1</v>
      </c>
      <c r="E100" s="39" t="s">
        <v>10</v>
      </c>
      <c r="F100" s="39"/>
      <c r="G100" s="39"/>
      <c r="H100" s="39"/>
      <c r="I100" s="39">
        <v>1</v>
      </c>
      <c r="J100" s="39">
        <v>300</v>
      </c>
      <c r="K100" s="24">
        <f t="shared" si="4"/>
        <v>300</v>
      </c>
      <c r="L100" s="39"/>
      <c r="M100" s="39"/>
      <c r="N100" s="25">
        <f t="shared" si="5"/>
        <v>300</v>
      </c>
      <c r="O100" s="23">
        <f t="shared" si="0"/>
        <v>0</v>
      </c>
      <c r="P100" s="23">
        <f t="shared" si="1"/>
        <v>0</v>
      </c>
      <c r="Q100" s="23">
        <f t="shared" si="2"/>
        <v>0</v>
      </c>
      <c r="R100" s="23">
        <f t="shared" si="3"/>
        <v>300</v>
      </c>
    </row>
    <row r="101" spans="1:18" ht="21" customHeight="1" x14ac:dyDescent="0.25">
      <c r="A101" s="21" t="s">
        <v>119</v>
      </c>
      <c r="B101" s="37" t="s">
        <v>21</v>
      </c>
      <c r="C101" s="38" t="s">
        <v>47</v>
      </c>
      <c r="D101" s="39">
        <v>1</v>
      </c>
      <c r="E101" s="39" t="s">
        <v>10</v>
      </c>
      <c r="F101" s="39"/>
      <c r="G101" s="39"/>
      <c r="H101" s="39"/>
      <c r="I101" s="39">
        <v>1</v>
      </c>
      <c r="J101" s="39">
        <v>850</v>
      </c>
      <c r="K101" s="24">
        <f t="shared" si="4"/>
        <v>850</v>
      </c>
      <c r="L101" s="39"/>
      <c r="M101" s="39"/>
      <c r="N101" s="25">
        <f t="shared" si="5"/>
        <v>850</v>
      </c>
      <c r="O101" s="23">
        <f t="shared" si="0"/>
        <v>0</v>
      </c>
      <c r="P101" s="23">
        <f t="shared" si="1"/>
        <v>0</v>
      </c>
      <c r="Q101" s="23">
        <f t="shared" si="2"/>
        <v>0</v>
      </c>
      <c r="R101" s="23">
        <f t="shared" si="3"/>
        <v>850</v>
      </c>
    </row>
    <row r="102" spans="1:18" ht="22.5" x14ac:dyDescent="0.25">
      <c r="A102" s="21" t="s">
        <v>120</v>
      </c>
      <c r="B102" s="37" t="s">
        <v>48</v>
      </c>
      <c r="C102" s="38" t="s">
        <v>47</v>
      </c>
      <c r="D102" s="39">
        <v>1</v>
      </c>
      <c r="E102" s="39" t="s">
        <v>10</v>
      </c>
      <c r="F102" s="39"/>
      <c r="G102" s="39"/>
      <c r="H102" s="39"/>
      <c r="I102" s="39">
        <v>1</v>
      </c>
      <c r="J102" s="39">
        <v>10000</v>
      </c>
      <c r="K102" s="24">
        <f t="shared" ref="K102" si="6">+J102*D102</f>
        <v>10000</v>
      </c>
      <c r="L102" s="39"/>
      <c r="M102" s="39"/>
      <c r="N102" s="25">
        <f t="shared" ref="N102" si="7">+K102-L102-M102</f>
        <v>10000</v>
      </c>
      <c r="O102" s="23">
        <f t="shared" ref="O102" si="8">+F102*J102</f>
        <v>0</v>
      </c>
      <c r="P102" s="23">
        <f t="shared" ref="P102" si="9">+G102*J102</f>
        <v>0</v>
      </c>
      <c r="Q102" s="23">
        <f t="shared" ref="Q102" si="10">+H102*J102</f>
        <v>0</v>
      </c>
      <c r="R102" s="23">
        <f t="shared" ref="R102" si="11">+I102*J102</f>
        <v>10000</v>
      </c>
    </row>
    <row r="103" spans="1:18" s="1" customFormat="1" ht="15.75" x14ac:dyDescent="0.25">
      <c r="A103" s="42" t="s">
        <v>36</v>
      </c>
      <c r="B103" s="42"/>
      <c r="C103" s="42"/>
      <c r="D103" s="42"/>
      <c r="E103" s="42"/>
      <c r="F103" s="42"/>
      <c r="G103" s="42"/>
      <c r="H103" s="42"/>
      <c r="I103" s="42"/>
      <c r="J103" s="42"/>
      <c r="K103" s="43">
        <f t="shared" ref="K103:R103" si="12">SUM(K10:K102)</f>
        <v>1627747.9720000003</v>
      </c>
      <c r="L103" s="44">
        <f t="shared" si="12"/>
        <v>33531.599999999999</v>
      </c>
      <c r="M103" s="44">
        <f t="shared" si="12"/>
        <v>0</v>
      </c>
      <c r="N103" s="20">
        <f t="shared" si="12"/>
        <v>1594186.3720000002</v>
      </c>
      <c r="O103" s="45">
        <f t="shared" si="12"/>
        <v>150234</v>
      </c>
      <c r="P103" s="45">
        <f t="shared" si="12"/>
        <v>986752.45900000003</v>
      </c>
      <c r="Q103" s="45">
        <f t="shared" si="12"/>
        <v>15210964</v>
      </c>
      <c r="R103" s="45">
        <f t="shared" si="12"/>
        <v>6449418</v>
      </c>
    </row>
    <row r="105" spans="1:18" x14ac:dyDescent="0.25">
      <c r="N105" s="5" t="s">
        <v>150</v>
      </c>
    </row>
    <row r="106" spans="1:18" x14ac:dyDescent="0.25">
      <c r="G106" s="4"/>
      <c r="N106" s="6"/>
    </row>
    <row r="107" spans="1:18" x14ac:dyDescent="0.25">
      <c r="F107" s="4"/>
      <c r="G107" s="4"/>
      <c r="N107" s="6"/>
    </row>
    <row r="108" spans="1:18" x14ac:dyDescent="0.25">
      <c r="F108" s="4"/>
      <c r="G108" s="4"/>
      <c r="N108" s="6"/>
    </row>
    <row r="109" spans="1:18" x14ac:dyDescent="0.25">
      <c r="F109" s="9"/>
      <c r="G109" s="4"/>
      <c r="N109" s="4"/>
    </row>
    <row r="111" spans="1:18" x14ac:dyDescent="0.25">
      <c r="N111" s="9" t="s">
        <v>151</v>
      </c>
    </row>
  </sheetData>
  <mergeCells count="12">
    <mergeCell ref="A6:K6"/>
    <mergeCell ref="A103:J103"/>
    <mergeCell ref="J8:J9"/>
    <mergeCell ref="K8:K9"/>
    <mergeCell ref="L8:N8"/>
    <mergeCell ref="O8:R8"/>
    <mergeCell ref="A8:A9"/>
    <mergeCell ref="B8:B9"/>
    <mergeCell ref="C8:C9"/>
    <mergeCell ref="D8:D9"/>
    <mergeCell ref="E8:E9"/>
    <mergeCell ref="F8:I8"/>
  </mergeCells>
  <pageMargins left="0.2" right="0.2" top="0.32" bottom="0.22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soumana.adamou@yahoo.fr</dc:creator>
  <cp:lastModifiedBy>GENI-RURALE-TIBIRI</cp:lastModifiedBy>
  <cp:lastPrinted>2023-05-01T15:03:02Z</cp:lastPrinted>
  <dcterms:created xsi:type="dcterms:W3CDTF">2022-11-21T10:48:19Z</dcterms:created>
  <dcterms:modified xsi:type="dcterms:W3CDTF">2023-05-01T15:17:39Z</dcterms:modified>
</cp:coreProperties>
</file>