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E5EA72AD-12DB-499F-9242-501C8ABE9FB2}" xr6:coauthVersionLast="36" xr6:coauthVersionMax="36" xr10:uidLastSave="{00000000-0000-0000-0000-000000000000}"/>
  <bookViews>
    <workbookView xWindow="0" yWindow="0" windowWidth="20490" windowHeight="7760" xr2:uid="{00000000-000D-0000-FFFF-FFFF00000000}"/>
  </bookViews>
  <sheets>
    <sheet name="PIA 23 CR KARGUIBANGOU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0" l="1"/>
  <c r="L13" i="10"/>
  <c r="L31" i="10"/>
  <c r="L32" i="10"/>
  <c r="N49" i="10" l="1"/>
  <c r="M28" i="10"/>
  <c r="M21" i="10" l="1"/>
  <c r="M24" i="10"/>
  <c r="M33" i="10"/>
  <c r="M36" i="10"/>
  <c r="L38" i="10" l="1"/>
  <c r="L39" i="10"/>
  <c r="L40" i="10"/>
  <c r="L41" i="10"/>
  <c r="L42" i="10"/>
  <c r="L43" i="10"/>
  <c r="L35" i="10"/>
  <c r="L37" i="10"/>
  <c r="L26" i="10"/>
  <c r="L27" i="10"/>
  <c r="L29" i="10"/>
  <c r="L19" i="10"/>
  <c r="L20" i="10"/>
  <c r="L22" i="10"/>
  <c r="L24" i="10" s="1"/>
  <c r="L28" i="10" l="1"/>
  <c r="L36" i="10"/>
  <c r="L33" i="10"/>
  <c r="L15" i="10"/>
</calcChain>
</file>

<file path=xl/sharedStrings.xml><?xml version="1.0" encoding="utf-8"?>
<sst xmlns="http://schemas.openxmlformats.org/spreadsheetml/2006/main" count="198" uniqueCount="113">
  <si>
    <t>T1</t>
  </si>
  <si>
    <t>T2</t>
  </si>
  <si>
    <t>T3</t>
  </si>
  <si>
    <t>T4</t>
  </si>
  <si>
    <t>Commune</t>
  </si>
  <si>
    <t>PTF</t>
  </si>
  <si>
    <t>Total Général</t>
  </si>
  <si>
    <t>PRODUIT</t>
  </si>
  <si>
    <t>Actions/activités</t>
  </si>
  <si>
    <t>Unité</t>
  </si>
  <si>
    <t>SECTEUR</t>
  </si>
  <si>
    <t>Quantité</t>
  </si>
  <si>
    <t xml:space="preserve">Localisation </t>
  </si>
  <si>
    <t>Répartition de la quantité annuelle par trimestre</t>
  </si>
  <si>
    <t xml:space="preserve">PU </t>
  </si>
  <si>
    <t>Coût total</t>
  </si>
  <si>
    <t>Repartition par trimestre</t>
  </si>
  <si>
    <t xml:space="preserve">Source de financement </t>
  </si>
  <si>
    <t>Sous total1</t>
  </si>
  <si>
    <t>Sous total2</t>
  </si>
  <si>
    <t>Sous total3</t>
  </si>
  <si>
    <t>Sous total4</t>
  </si>
  <si>
    <t>Sous total5</t>
  </si>
  <si>
    <t>Sous total6</t>
  </si>
  <si>
    <t>Sous total7</t>
  </si>
  <si>
    <t>Sous total8</t>
  </si>
  <si>
    <t>Sous total9</t>
  </si>
  <si>
    <t>les voies de communication sont améliorées</t>
  </si>
  <si>
    <t>alphabétisation active</t>
  </si>
  <si>
    <t>appui</t>
  </si>
  <si>
    <t>centre</t>
  </si>
  <si>
    <t>éducation</t>
  </si>
  <si>
    <t>x</t>
  </si>
  <si>
    <t>Etat</t>
  </si>
  <si>
    <t>les infrastructures sanitaires sont améliorées</t>
  </si>
  <si>
    <t>santé</t>
  </si>
  <si>
    <t>commune</t>
  </si>
  <si>
    <t>la production agricole est améliorée</t>
  </si>
  <si>
    <t>appui à la protection des végétaux</t>
  </si>
  <si>
    <t>formation des producteurs</t>
  </si>
  <si>
    <t xml:space="preserve">champs école </t>
  </si>
  <si>
    <t>agricole</t>
  </si>
  <si>
    <t>session</t>
  </si>
  <si>
    <t>la production animale est améliorée</t>
  </si>
  <si>
    <t>appui à la santé animale</t>
  </si>
  <si>
    <t>élevage</t>
  </si>
  <si>
    <t>l'environnement est restauré</t>
  </si>
  <si>
    <t>recupération des terres dégradées</t>
  </si>
  <si>
    <t>ha</t>
  </si>
  <si>
    <t>environnement</t>
  </si>
  <si>
    <t>plant</t>
  </si>
  <si>
    <t>appui à la production des plants</t>
  </si>
  <si>
    <t>entretien piste</t>
  </si>
  <si>
    <t>piste</t>
  </si>
  <si>
    <t>1</t>
  </si>
  <si>
    <t>Moussa koukou koara-Karguibangou</t>
  </si>
  <si>
    <t>le maillage en points d'eau modernes est densifié</t>
  </si>
  <si>
    <t>foncage de puits</t>
  </si>
  <si>
    <t>puits</t>
  </si>
  <si>
    <t>hydraulique</t>
  </si>
  <si>
    <t>les infrastructures économiques sont opérationnelles</t>
  </si>
  <si>
    <t>microprojet modernisation du marché hebdomadaire</t>
  </si>
  <si>
    <t>aménagement de la gare routiere</t>
  </si>
  <si>
    <t>gare</t>
  </si>
  <si>
    <t>économie</t>
  </si>
  <si>
    <t>MP</t>
  </si>
  <si>
    <t>Karguibangou</t>
  </si>
  <si>
    <t>la gouvernance locale est promue</t>
  </si>
  <si>
    <t>réhabilitation du siège de la Mairie</t>
  </si>
  <si>
    <t>élaboration des dossiers de microprojets</t>
  </si>
  <si>
    <t>recensement administratif</t>
  </si>
  <si>
    <t>élaboration du PIA</t>
  </si>
  <si>
    <t>réactualisation du PDC</t>
  </si>
  <si>
    <t>tenue réunions cadre de concertation</t>
  </si>
  <si>
    <t>réhabilitation</t>
  </si>
  <si>
    <t>reparation</t>
  </si>
  <si>
    <t>RA</t>
  </si>
  <si>
    <t>PDC</t>
  </si>
  <si>
    <t>PIA</t>
  </si>
  <si>
    <t>gouvernance locale</t>
  </si>
  <si>
    <t xml:space="preserve">Mairie </t>
  </si>
  <si>
    <t>REPUBLIQUE DU NIGER</t>
  </si>
  <si>
    <t>REGION DE DOSSO</t>
  </si>
  <si>
    <t>DEPARTEMENT DE DOSSO</t>
  </si>
  <si>
    <t>COMMUNE RURALE DE KARGUIBANGOU</t>
  </si>
  <si>
    <t xml:space="preserve">population </t>
  </si>
  <si>
    <t>LE MAIRE</t>
  </si>
  <si>
    <t>PLAN D'INVESTISSEMENT ANNUEL 2023 DE LA COMMUNE RURALE DE KARGUIBANGOU</t>
  </si>
  <si>
    <t xml:space="preserve">création d'une classe </t>
  </si>
  <si>
    <t>Mayell</t>
  </si>
  <si>
    <t xml:space="preserve">construction d'une case de santé </t>
  </si>
  <si>
    <t>case</t>
  </si>
  <si>
    <t>Mamoudou koira</t>
  </si>
  <si>
    <t>achat de produits pharmaceutiques</t>
  </si>
  <si>
    <t>produits</t>
  </si>
  <si>
    <t xml:space="preserve">formation des auxiliaires de l'élevage </t>
  </si>
  <si>
    <t>appui à la formation des acteurs (brigadiers)</t>
  </si>
  <si>
    <t>gratification de la premiere commune</t>
  </si>
  <si>
    <t>gratification</t>
  </si>
  <si>
    <t>jardin scolaire et embouche</t>
  </si>
  <si>
    <t>réalisation mini aep</t>
  </si>
  <si>
    <t>mini aep</t>
  </si>
  <si>
    <t>Goumandey Seyni</t>
  </si>
  <si>
    <t xml:space="preserve"> </t>
  </si>
  <si>
    <t>TOTAL DESFERS</t>
  </si>
  <si>
    <t>TOTAL GLOBAL FUND</t>
  </si>
  <si>
    <t>TOTAL TOFI</t>
  </si>
  <si>
    <t xml:space="preserve">QUINQUENAL </t>
  </si>
  <si>
    <t>reparation du matériel roulant (véhicule, tracteur)</t>
  </si>
  <si>
    <t>PART DES PTF: 123101589 F CFA</t>
  </si>
  <si>
    <t xml:space="preserve"> Zangababadey</t>
  </si>
  <si>
    <t>TOTAL GENERAL: 182417618 F CFA</t>
  </si>
  <si>
    <t>CONTRIBUTION COMMUNE: 59316029 F CFA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</si>
</sst>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#,##0;[Red]#,##0"/>
    <numFmt numFmtId="166" formatCode="_(* #,##0_);_(* \(#,##0\);_(* &quot;-&quot;??_);_(@_)"/>
  </numFmts>
  <fonts count="11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Times New Roman"/>
      <family val="2"/>
    </font>
    <font>
      <b/>
      <sz val="20"/>
      <name val="Arial Narrow"/>
      <family val="2"/>
    </font>
    <font>
      <sz val="20"/>
      <name val="Arial Narrow"/>
      <family val="2"/>
    </font>
    <font>
      <sz val="20"/>
      <color theme="1"/>
      <name val="Arial Narrow"/>
      <family val="2"/>
    </font>
    <font>
      <b/>
      <u/>
      <sz val="20"/>
      <name val="Arial Narrow"/>
      <family val="2"/>
    </font>
    <font>
      <b/>
      <sz val="20"/>
      <color rgb="FF000000"/>
      <name val="Calibri Light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C5E0B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2" fillId="0" borderId="0"/>
    <xf numFmtId="0" fontId="4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5" fillId="0" borderId="0" applyFont="0" applyFill="0" applyBorder="0" applyAlignment="0" applyProtection="0"/>
  </cellStyleXfs>
  <cellXfs count="97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3" fontId="9" fillId="0" borderId="0" xfId="0" applyNumberFormat="1" applyFont="1" applyAlignment="1">
      <alignment horizont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6" borderId="10" xfId="0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7" fillId="6" borderId="0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2" xfId="5" applyFont="1" applyFill="1" applyBorder="1" applyAlignment="1">
      <alignment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6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 vertical="center" wrapText="1"/>
    </xf>
    <xf numFmtId="0" fontId="7" fillId="2" borderId="2" xfId="5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8" fillId="2" borderId="2" xfId="0" applyFont="1" applyFill="1" applyBorder="1"/>
    <xf numFmtId="3" fontId="7" fillId="0" borderId="2" xfId="2" applyNumberFormat="1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/>
    <xf numFmtId="49" fontId="7" fillId="2" borderId="2" xfId="5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 readingOrder="1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2" borderId="2" xfId="5" applyNumberFormat="1" applyFont="1" applyFill="1" applyBorder="1" applyAlignment="1">
      <alignment horizontal="left" vertical="center" wrapText="1" readingOrder="1"/>
    </xf>
    <xf numFmtId="49" fontId="7" fillId="2" borderId="2" xfId="5" applyNumberFormat="1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vertical="center" wrapText="1" readingOrder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165" fontId="7" fillId="0" borderId="2" xfId="5" applyNumberFormat="1" applyFont="1" applyBorder="1" applyAlignment="1">
      <alignment horizontal="center" vertical="top" wrapText="1" shrinkToFi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 readingOrder="1"/>
    </xf>
    <xf numFmtId="0" fontId="6" fillId="2" borderId="5" xfId="0" applyFont="1" applyFill="1" applyBorder="1" applyAlignment="1">
      <alignment horizontal="center" vertical="center" wrapText="1"/>
    </xf>
    <xf numFmtId="37" fontId="7" fillId="2" borderId="2" xfId="2" applyNumberFormat="1" applyFont="1" applyFill="1" applyBorder="1" applyAlignment="1">
      <alignment horizontal="center" vertical="center" wrapText="1"/>
    </xf>
    <xf numFmtId="0" fontId="7" fillId="2" borderId="2" xfId="7" applyFont="1" applyFill="1" applyBorder="1" applyAlignment="1">
      <alignment horizontal="left" vertical="center" wrapText="1"/>
    </xf>
    <xf numFmtId="0" fontId="7" fillId="2" borderId="2" xfId="7" applyFont="1" applyFill="1" applyBorder="1" applyAlignment="1">
      <alignment horizontal="left" vertical="top" wrapText="1"/>
    </xf>
    <xf numFmtId="0" fontId="10" fillId="12" borderId="11" xfId="0" applyFont="1" applyFill="1" applyBorder="1" applyAlignment="1">
      <alignment horizontal="left" vertical="center"/>
    </xf>
    <xf numFmtId="0" fontId="10" fillId="12" borderId="6" xfId="0" applyFont="1" applyFill="1" applyBorder="1" applyAlignment="1">
      <alignment horizontal="left" vertical="center"/>
    </xf>
    <xf numFmtId="166" fontId="10" fillId="12" borderId="2" xfId="1" applyNumberFormat="1" applyFont="1" applyFill="1" applyBorder="1" applyAlignment="1" applyProtection="1">
      <alignment horizontal="right" vertical="center"/>
    </xf>
    <xf numFmtId="0" fontId="10" fillId="13" borderId="11" xfId="0" applyFont="1" applyFill="1" applyBorder="1" applyAlignment="1">
      <alignment horizontal="left" vertical="center"/>
    </xf>
    <xf numFmtId="0" fontId="10" fillId="13" borderId="6" xfId="0" applyFont="1" applyFill="1" applyBorder="1" applyAlignment="1">
      <alignment horizontal="left" vertical="center"/>
    </xf>
    <xf numFmtId="166" fontId="10" fillId="13" borderId="2" xfId="1" applyNumberFormat="1" applyFont="1" applyFill="1" applyBorder="1" applyAlignment="1" applyProtection="1">
      <alignment vertical="center"/>
    </xf>
    <xf numFmtId="0" fontId="10" fillId="14" borderId="8" xfId="0" applyFont="1" applyFill="1" applyBorder="1" applyAlignment="1">
      <alignment horizontal="left" vertical="center"/>
    </xf>
    <xf numFmtId="0" fontId="10" fillId="14" borderId="6" xfId="0" applyFont="1" applyFill="1" applyBorder="1" applyAlignment="1">
      <alignment horizontal="left" vertical="center"/>
    </xf>
    <xf numFmtId="0" fontId="10" fillId="15" borderId="8" xfId="0" applyFont="1" applyFill="1" applyBorder="1" applyAlignment="1">
      <alignment horizontal="left" vertical="center"/>
    </xf>
    <xf numFmtId="0" fontId="10" fillId="15" borderId="6" xfId="0" applyFont="1" applyFill="1" applyBorder="1" applyAlignment="1">
      <alignment horizontal="left" vertical="center"/>
    </xf>
    <xf numFmtId="166" fontId="10" fillId="15" borderId="2" xfId="1" applyNumberFormat="1" applyFont="1" applyFill="1" applyBorder="1" applyAlignment="1" applyProtection="1">
      <alignment vertical="center"/>
    </xf>
    <xf numFmtId="0" fontId="6" fillId="5" borderId="2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center"/>
    </xf>
    <xf numFmtId="3" fontId="6" fillId="5" borderId="2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 vertical="center" wrapText="1"/>
    </xf>
    <xf numFmtId="3" fontId="6" fillId="8" borderId="2" xfId="0" applyNumberFormat="1" applyFont="1" applyFill="1" applyBorder="1" applyAlignment="1">
      <alignment horizontal="center" vertical="center"/>
    </xf>
    <xf numFmtId="3" fontId="6" fillId="9" borderId="2" xfId="0" applyNumberFormat="1" applyFont="1" applyFill="1" applyBorder="1" applyAlignment="1">
      <alignment horizontal="center" vertical="center"/>
    </xf>
    <xf numFmtId="3" fontId="6" fillId="10" borderId="2" xfId="0" applyNumberFormat="1" applyFont="1" applyFill="1" applyBorder="1" applyAlignment="1">
      <alignment horizontal="center" vertical="center"/>
    </xf>
    <xf numFmtId="3" fontId="6" fillId="11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/>
    </xf>
  </cellXfs>
  <cellStyles count="13">
    <cellStyle name="Comma 2" xfId="8" xr:uid="{00000000-0005-0000-0000-000000000000}"/>
    <cellStyle name="Comma 2 2" xfId="2" xr:uid="{00000000-0005-0000-0000-000001000000}"/>
    <cellStyle name="Comma 2 3" xfId="10" xr:uid="{00000000-0005-0000-0000-000002000000}"/>
    <cellStyle name="Comma 2 4" xfId="12" xr:uid="{00000000-0005-0000-0000-000003000000}"/>
    <cellStyle name="Milliers" xfId="1" builtinId="3"/>
    <cellStyle name="Milliers 2" xfId="9" xr:uid="{00000000-0005-0000-0000-000005000000}"/>
    <cellStyle name="Normal" xfId="0" builtinId="0"/>
    <cellStyle name="Normal 2" xfId="3" xr:uid="{00000000-0005-0000-0000-000007000000}"/>
    <cellStyle name="Normal 2 2 2" xfId="5" xr:uid="{00000000-0005-0000-0000-000008000000}"/>
    <cellStyle name="Normal 2 2 3" xfId="4" xr:uid="{00000000-0005-0000-0000-000009000000}"/>
    <cellStyle name="Normal 2 4" xfId="11" xr:uid="{00000000-0005-0000-0000-00000A000000}"/>
    <cellStyle name="Normal 2 7" xfId="7" xr:uid="{00000000-0005-0000-0000-00000B000000}"/>
    <cellStyle name="Normal 3" xfId="6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56"/>
  <sheetViews>
    <sheetView tabSelected="1" zoomScale="96" zoomScaleNormal="96" workbookViewId="0">
      <pane xSplit="2" ySplit="9" topLeftCell="P10" activePane="bottomRight" state="frozen"/>
      <selection pane="topRight" activeCell="C1" sqref="C1"/>
      <selection pane="bottomLeft" activeCell="A3" sqref="A3"/>
      <selection pane="bottomRight" activeCell="N31" sqref="N31"/>
    </sheetView>
  </sheetViews>
  <sheetFormatPr baseColWidth="10" defaultColWidth="9" defaultRowHeight="25" x14ac:dyDescent="0.5"/>
  <cols>
    <col min="1" max="1" width="16.5" style="2" customWidth="1"/>
    <col min="2" max="2" width="41.58203125" style="2" customWidth="1"/>
    <col min="3" max="3" width="11.08203125" style="2" customWidth="1"/>
    <col min="4" max="4" width="14" style="2" customWidth="1"/>
    <col min="5" max="5" width="8.5" style="3" customWidth="1"/>
    <col min="6" max="6" width="15.25" style="3" customWidth="1"/>
    <col min="7" max="7" width="5.08203125" style="3" customWidth="1"/>
    <col min="8" max="8" width="6" style="3" customWidth="1"/>
    <col min="9" max="9" width="5" style="3" bestFit="1" customWidth="1"/>
    <col min="10" max="10" width="4.25" style="3" bestFit="1" customWidth="1"/>
    <col min="11" max="11" width="15.4140625" style="4" customWidth="1"/>
    <col min="12" max="12" width="20.08203125" style="4" customWidth="1"/>
    <col min="13" max="13" width="18.08203125" style="4" bestFit="1" customWidth="1"/>
    <col min="14" max="14" width="15.75" style="4" customWidth="1"/>
    <col min="15" max="15" width="13.75" style="4" bestFit="1" customWidth="1"/>
    <col min="16" max="16" width="19.9140625" style="4" bestFit="1" customWidth="1"/>
    <col min="17" max="17" width="17.83203125" style="5" customWidth="1"/>
    <col min="18" max="18" width="21.9140625" style="5" customWidth="1"/>
    <col min="19" max="19" width="15" style="5" customWidth="1"/>
    <col min="20" max="20" width="18.33203125" style="5" customWidth="1"/>
    <col min="21" max="16384" width="9" style="6"/>
  </cols>
  <sheetData>
    <row r="2" spans="1:20" x14ac:dyDescent="0.5">
      <c r="A2" s="1" t="s">
        <v>81</v>
      </c>
    </row>
    <row r="3" spans="1:20" x14ac:dyDescent="0.5">
      <c r="A3" s="1" t="s">
        <v>82</v>
      </c>
    </row>
    <row r="4" spans="1:20" x14ac:dyDescent="0.5">
      <c r="A4" s="1" t="s">
        <v>83</v>
      </c>
      <c r="O4" s="4" t="s">
        <v>103</v>
      </c>
    </row>
    <row r="5" spans="1:20" x14ac:dyDescent="0.5">
      <c r="A5" s="1" t="s">
        <v>84</v>
      </c>
    </row>
    <row r="6" spans="1:20" x14ac:dyDescent="0.5">
      <c r="K6" s="7" t="s">
        <v>87</v>
      </c>
    </row>
    <row r="8" spans="1:20" ht="25.5" customHeight="1" x14ac:dyDescent="0.5">
      <c r="A8" s="8" t="s">
        <v>7</v>
      </c>
      <c r="B8" s="8" t="s">
        <v>8</v>
      </c>
      <c r="C8" s="9" t="s">
        <v>9</v>
      </c>
      <c r="D8" s="8" t="s">
        <v>10</v>
      </c>
      <c r="E8" s="10" t="s">
        <v>11</v>
      </c>
      <c r="F8" s="11" t="s">
        <v>12</v>
      </c>
      <c r="G8" s="12" t="s">
        <v>13</v>
      </c>
      <c r="H8" s="13"/>
      <c r="I8" s="13"/>
      <c r="J8" s="14"/>
      <c r="K8" s="15" t="s">
        <v>14</v>
      </c>
      <c r="L8" s="15" t="s">
        <v>15</v>
      </c>
      <c r="M8" s="15" t="s">
        <v>17</v>
      </c>
      <c r="N8" s="15"/>
      <c r="O8" s="15"/>
      <c r="P8" s="15"/>
      <c r="Q8" s="15" t="s">
        <v>16</v>
      </c>
      <c r="R8" s="15"/>
      <c r="S8" s="15"/>
      <c r="T8" s="15"/>
    </row>
    <row r="9" spans="1:20" x14ac:dyDescent="0.5">
      <c r="A9" s="8"/>
      <c r="B9" s="8"/>
      <c r="C9" s="9"/>
      <c r="D9" s="8"/>
      <c r="E9" s="10"/>
      <c r="F9" s="16"/>
      <c r="G9" s="17" t="s">
        <v>0</v>
      </c>
      <c r="H9" s="17" t="s">
        <v>1</v>
      </c>
      <c r="I9" s="17" t="s">
        <v>2</v>
      </c>
      <c r="J9" s="17" t="s">
        <v>3</v>
      </c>
      <c r="K9" s="15"/>
      <c r="L9" s="15"/>
      <c r="M9" s="18" t="s">
        <v>4</v>
      </c>
      <c r="N9" s="18" t="s">
        <v>85</v>
      </c>
      <c r="O9" s="18" t="s">
        <v>33</v>
      </c>
      <c r="P9" s="18" t="s">
        <v>5</v>
      </c>
      <c r="Q9" s="18" t="s">
        <v>0</v>
      </c>
      <c r="R9" s="18" t="s">
        <v>1</v>
      </c>
      <c r="S9" s="18" t="s">
        <v>2</v>
      </c>
      <c r="T9" s="18" t="s">
        <v>3</v>
      </c>
    </row>
    <row r="10" spans="1:20" ht="25.5" thickBot="1" x14ac:dyDescent="0.55000000000000004">
      <c r="A10" s="19"/>
      <c r="B10" s="20" t="s">
        <v>28</v>
      </c>
      <c r="C10" s="21" t="s">
        <v>30</v>
      </c>
      <c r="D10" s="22" t="s">
        <v>31</v>
      </c>
      <c r="E10" s="23">
        <v>6</v>
      </c>
      <c r="F10" s="23" t="s">
        <v>4</v>
      </c>
      <c r="G10" s="24" t="s">
        <v>32</v>
      </c>
      <c r="H10" s="24"/>
      <c r="I10" s="24"/>
      <c r="J10" s="24"/>
      <c r="K10" s="25">
        <v>800000</v>
      </c>
      <c r="L10" s="23">
        <f t="shared" ref="L10:L29" si="0">E10*K10</f>
        <v>4800000</v>
      </c>
      <c r="M10" s="25"/>
      <c r="N10" s="25"/>
      <c r="O10" s="25"/>
      <c r="P10" s="25">
        <v>4800000</v>
      </c>
      <c r="Q10" s="25">
        <v>4800000</v>
      </c>
      <c r="R10" s="25"/>
      <c r="S10" s="25"/>
      <c r="T10" s="25"/>
    </row>
    <row r="11" spans="1:20" ht="50" x14ac:dyDescent="0.5">
      <c r="A11" s="19"/>
      <c r="B11" s="26" t="s">
        <v>97</v>
      </c>
      <c r="C11" s="21" t="s">
        <v>98</v>
      </c>
      <c r="D11" s="22" t="s">
        <v>31</v>
      </c>
      <c r="E11" s="23">
        <v>1</v>
      </c>
      <c r="F11" s="23" t="s">
        <v>4</v>
      </c>
      <c r="G11" s="24" t="s">
        <v>32</v>
      </c>
      <c r="H11" s="24"/>
      <c r="I11" s="24"/>
      <c r="J11" s="24"/>
      <c r="K11" s="25">
        <v>5000000</v>
      </c>
      <c r="L11" s="23">
        <v>5000000</v>
      </c>
      <c r="M11" s="25"/>
      <c r="N11" s="25"/>
      <c r="O11" s="25"/>
      <c r="P11" s="25">
        <v>5000000</v>
      </c>
      <c r="Q11" s="25">
        <v>5000000</v>
      </c>
      <c r="R11" s="25"/>
      <c r="S11" s="25"/>
      <c r="T11" s="25"/>
    </row>
    <row r="12" spans="1:20" x14ac:dyDescent="0.5">
      <c r="A12" s="19"/>
      <c r="B12" s="26" t="s">
        <v>99</v>
      </c>
      <c r="C12" s="21" t="s">
        <v>29</v>
      </c>
      <c r="D12" s="22" t="s">
        <v>31</v>
      </c>
      <c r="E12" s="23">
        <v>1</v>
      </c>
      <c r="F12" s="23" t="s">
        <v>4</v>
      </c>
      <c r="G12" s="24" t="s">
        <v>32</v>
      </c>
      <c r="H12" s="24"/>
      <c r="I12" s="24"/>
      <c r="J12" s="24"/>
      <c r="K12" s="25">
        <v>1250000</v>
      </c>
      <c r="L12" s="23">
        <v>1250000</v>
      </c>
      <c r="M12" s="25"/>
      <c r="N12" s="25"/>
      <c r="O12" s="25"/>
      <c r="P12" s="25">
        <v>1250000</v>
      </c>
      <c r="Q12" s="25">
        <v>1250000</v>
      </c>
      <c r="R12" s="25"/>
      <c r="S12" s="25"/>
      <c r="T12" s="25"/>
    </row>
    <row r="13" spans="1:20" x14ac:dyDescent="0.5">
      <c r="A13" s="27"/>
      <c r="B13" s="28" t="s">
        <v>88</v>
      </c>
      <c r="C13" s="21"/>
      <c r="D13" s="22" t="s">
        <v>31</v>
      </c>
      <c r="E13" s="23">
        <v>1</v>
      </c>
      <c r="F13" s="29" t="s">
        <v>89</v>
      </c>
      <c r="G13" s="24"/>
      <c r="H13" s="23" t="s">
        <v>32</v>
      </c>
      <c r="I13" s="24"/>
      <c r="J13" s="24"/>
      <c r="K13" s="25">
        <v>15500000</v>
      </c>
      <c r="L13" s="23">
        <f t="shared" si="0"/>
        <v>15500000</v>
      </c>
      <c r="M13" s="25">
        <v>15500000</v>
      </c>
      <c r="N13" s="25"/>
      <c r="O13" s="25"/>
      <c r="P13" s="25"/>
      <c r="Q13" s="25"/>
      <c r="R13" s="25">
        <v>15500000</v>
      </c>
      <c r="S13" s="25"/>
      <c r="T13" s="25"/>
    </row>
    <row r="14" spans="1:20" s="37" customFormat="1" x14ac:dyDescent="0.5">
      <c r="A14" s="30" t="s">
        <v>18</v>
      </c>
      <c r="B14" s="30"/>
      <c r="C14" s="31"/>
      <c r="D14" s="32"/>
      <c r="E14" s="33"/>
      <c r="F14" s="33"/>
      <c r="G14" s="33"/>
      <c r="H14" s="33"/>
      <c r="I14" s="33"/>
      <c r="J14" s="33"/>
      <c r="K14" s="34"/>
      <c r="L14" s="35">
        <v>26550000</v>
      </c>
      <c r="M14" s="36">
        <v>15500000</v>
      </c>
      <c r="N14" s="36"/>
      <c r="O14" s="36"/>
      <c r="P14" s="36">
        <v>11050000</v>
      </c>
      <c r="Q14" s="36">
        <v>11050000</v>
      </c>
      <c r="R14" s="36">
        <v>15500000</v>
      </c>
      <c r="S14" s="36"/>
      <c r="T14" s="36"/>
    </row>
    <row r="15" spans="1:20" s="37" customFormat="1" ht="50" x14ac:dyDescent="0.5">
      <c r="A15" s="38" t="s">
        <v>34</v>
      </c>
      <c r="B15" s="39" t="s">
        <v>90</v>
      </c>
      <c r="C15" s="40" t="s">
        <v>91</v>
      </c>
      <c r="D15" s="22" t="s">
        <v>35</v>
      </c>
      <c r="E15" s="23">
        <v>1</v>
      </c>
      <c r="F15" s="23" t="s">
        <v>92</v>
      </c>
      <c r="G15" s="24"/>
      <c r="H15" s="23" t="s">
        <v>32</v>
      </c>
      <c r="I15" s="24"/>
      <c r="J15" s="24"/>
      <c r="K15" s="23">
        <v>15044000</v>
      </c>
      <c r="L15" s="23">
        <f t="shared" si="0"/>
        <v>15044000</v>
      </c>
      <c r="M15" s="25">
        <v>15044000</v>
      </c>
      <c r="N15" s="25"/>
      <c r="O15" s="25"/>
      <c r="P15" s="25"/>
      <c r="Q15" s="25">
        <v>15044000</v>
      </c>
      <c r="R15" s="25"/>
      <c r="S15" s="25"/>
      <c r="T15" s="25"/>
    </row>
    <row r="16" spans="1:20" ht="30.5" customHeight="1" x14ac:dyDescent="0.5">
      <c r="A16" s="38"/>
      <c r="B16" s="41" t="s">
        <v>93</v>
      </c>
      <c r="C16" s="21" t="s">
        <v>94</v>
      </c>
      <c r="D16" s="22" t="s">
        <v>35</v>
      </c>
      <c r="E16" s="23">
        <v>1</v>
      </c>
      <c r="F16" s="29" t="s">
        <v>4</v>
      </c>
      <c r="G16" s="24" t="s">
        <v>32</v>
      </c>
      <c r="H16" s="24" t="s">
        <v>32</v>
      </c>
      <c r="I16" s="23"/>
      <c r="J16" s="24"/>
      <c r="K16" s="23">
        <v>3500000</v>
      </c>
      <c r="L16" s="23">
        <v>3500000</v>
      </c>
      <c r="M16" s="25">
        <v>3500000</v>
      </c>
      <c r="N16" s="25"/>
      <c r="O16" s="25"/>
      <c r="P16" s="25"/>
      <c r="Q16" s="25">
        <v>3500000</v>
      </c>
      <c r="R16" s="25"/>
      <c r="S16" s="25"/>
      <c r="T16" s="25"/>
    </row>
    <row r="17" spans="1:20" x14ac:dyDescent="0.5">
      <c r="A17" s="42" t="s">
        <v>19</v>
      </c>
      <c r="B17" s="42"/>
      <c r="C17" s="31"/>
      <c r="D17" s="32"/>
      <c r="E17" s="33"/>
      <c r="F17" s="33"/>
      <c r="G17" s="33"/>
      <c r="H17" s="33"/>
      <c r="I17" s="33"/>
      <c r="J17" s="33"/>
      <c r="K17" s="34"/>
      <c r="L17" s="35">
        <v>18544000</v>
      </c>
      <c r="M17" s="36">
        <v>18544000</v>
      </c>
      <c r="N17" s="36"/>
      <c r="O17" s="36"/>
      <c r="P17" s="36"/>
      <c r="Q17" s="25"/>
      <c r="R17" s="36"/>
      <c r="S17" s="36"/>
      <c r="T17" s="36"/>
    </row>
    <row r="18" spans="1:20" x14ac:dyDescent="0.5">
      <c r="A18" s="38" t="s">
        <v>37</v>
      </c>
      <c r="B18" s="43" t="s">
        <v>38</v>
      </c>
      <c r="C18" s="21" t="s">
        <v>29</v>
      </c>
      <c r="D18" s="22" t="s">
        <v>41</v>
      </c>
      <c r="E18" s="44">
        <v>1</v>
      </c>
      <c r="F18" s="45" t="s">
        <v>4</v>
      </c>
      <c r="G18" s="46" t="s">
        <v>32</v>
      </c>
      <c r="H18" s="23" t="s">
        <v>32</v>
      </c>
      <c r="I18" s="24" t="s">
        <v>32</v>
      </c>
      <c r="J18" s="24" t="s">
        <v>32</v>
      </c>
      <c r="K18" s="23">
        <v>800000</v>
      </c>
      <c r="L18" s="23">
        <v>800000</v>
      </c>
      <c r="M18" s="25">
        <v>800000</v>
      </c>
      <c r="N18" s="25"/>
      <c r="O18" s="25"/>
      <c r="P18" s="25"/>
      <c r="Q18" s="25">
        <v>200000</v>
      </c>
      <c r="R18" s="25">
        <v>200000</v>
      </c>
      <c r="S18" s="25">
        <v>200000</v>
      </c>
      <c r="T18" s="25">
        <v>200000</v>
      </c>
    </row>
    <row r="19" spans="1:20" x14ac:dyDescent="0.5">
      <c r="A19" s="38"/>
      <c r="B19" s="43" t="s">
        <v>39</v>
      </c>
      <c r="C19" s="21" t="s">
        <v>42</v>
      </c>
      <c r="D19" s="22" t="s">
        <v>41</v>
      </c>
      <c r="E19" s="44">
        <v>1</v>
      </c>
      <c r="F19" s="45" t="s">
        <v>4</v>
      </c>
      <c r="G19" s="46"/>
      <c r="H19" s="23"/>
      <c r="I19" s="24" t="s">
        <v>32</v>
      </c>
      <c r="J19" s="24"/>
      <c r="K19" s="23">
        <v>200000</v>
      </c>
      <c r="L19" s="23">
        <f t="shared" si="0"/>
        <v>200000</v>
      </c>
      <c r="M19" s="25">
        <v>200000</v>
      </c>
      <c r="N19" s="25"/>
      <c r="O19" s="25"/>
      <c r="P19" s="25"/>
      <c r="Q19" s="25"/>
      <c r="R19" s="25"/>
      <c r="S19" s="25">
        <v>200000</v>
      </c>
      <c r="T19" s="25"/>
    </row>
    <row r="20" spans="1:20" x14ac:dyDescent="0.5">
      <c r="A20" s="38"/>
      <c r="B20" s="47" t="s">
        <v>40</v>
      </c>
      <c r="C20" s="21" t="s">
        <v>42</v>
      </c>
      <c r="D20" s="22" t="s">
        <v>41</v>
      </c>
      <c r="E20" s="44">
        <v>2</v>
      </c>
      <c r="F20" s="45" t="s">
        <v>4</v>
      </c>
      <c r="G20" s="46" t="s">
        <v>32</v>
      </c>
      <c r="H20" s="23" t="s">
        <v>32</v>
      </c>
      <c r="I20" s="24"/>
      <c r="J20" s="24"/>
      <c r="K20" s="25">
        <v>500000</v>
      </c>
      <c r="L20" s="23">
        <f t="shared" si="0"/>
        <v>1000000</v>
      </c>
      <c r="M20" s="25"/>
      <c r="N20" s="25"/>
      <c r="O20" s="25"/>
      <c r="P20" s="25">
        <v>1000000</v>
      </c>
      <c r="Q20" s="25">
        <v>500000</v>
      </c>
      <c r="R20" s="25">
        <v>500000</v>
      </c>
      <c r="S20" s="25"/>
      <c r="T20" s="25"/>
    </row>
    <row r="21" spans="1:20" x14ac:dyDescent="0.5">
      <c r="A21" s="42" t="s">
        <v>20</v>
      </c>
      <c r="B21" s="42"/>
      <c r="C21" s="31"/>
      <c r="D21" s="32"/>
      <c r="E21" s="33"/>
      <c r="F21" s="33"/>
      <c r="G21" s="33"/>
      <c r="H21" s="33"/>
      <c r="I21" s="33"/>
      <c r="J21" s="33"/>
      <c r="K21" s="34"/>
      <c r="L21" s="35">
        <v>2000000</v>
      </c>
      <c r="M21" s="36">
        <f>M19+M18</f>
        <v>1000000</v>
      </c>
      <c r="N21" s="36"/>
      <c r="O21" s="36"/>
      <c r="P21" s="36">
        <v>1000000</v>
      </c>
      <c r="Q21" s="25"/>
      <c r="R21" s="36"/>
      <c r="S21" s="36"/>
      <c r="T21" s="36"/>
    </row>
    <row r="22" spans="1:20" x14ac:dyDescent="0.5">
      <c r="A22" s="38" t="s">
        <v>43</v>
      </c>
      <c r="B22" s="48" t="s">
        <v>44</v>
      </c>
      <c r="C22" s="49" t="s">
        <v>35</v>
      </c>
      <c r="D22" s="22" t="s">
        <v>45</v>
      </c>
      <c r="E22" s="50">
        <v>1</v>
      </c>
      <c r="F22" s="49" t="s">
        <v>4</v>
      </c>
      <c r="G22" s="24" t="s">
        <v>32</v>
      </c>
      <c r="H22" s="24" t="s">
        <v>32</v>
      </c>
      <c r="I22" s="24" t="s">
        <v>32</v>
      </c>
      <c r="J22" s="24" t="s">
        <v>32</v>
      </c>
      <c r="K22" s="25">
        <v>700000</v>
      </c>
      <c r="L22" s="23">
        <f t="shared" si="0"/>
        <v>700000</v>
      </c>
      <c r="M22" s="25">
        <v>700000</v>
      </c>
      <c r="N22" s="25"/>
      <c r="O22" s="25"/>
      <c r="P22" s="25"/>
      <c r="Q22" s="25">
        <v>175000</v>
      </c>
      <c r="R22" s="25">
        <v>175000</v>
      </c>
      <c r="S22" s="25">
        <v>175000</v>
      </c>
      <c r="T22" s="25">
        <v>175000</v>
      </c>
    </row>
    <row r="23" spans="1:20" ht="50" x14ac:dyDescent="0.5">
      <c r="A23" s="38"/>
      <c r="B23" s="48" t="s">
        <v>95</v>
      </c>
      <c r="C23" s="49"/>
      <c r="D23" s="22" t="s">
        <v>45</v>
      </c>
      <c r="E23" s="51">
        <v>1</v>
      </c>
      <c r="F23" s="49" t="s">
        <v>4</v>
      </c>
      <c r="G23" s="24"/>
      <c r="H23" s="24" t="s">
        <v>32</v>
      </c>
      <c r="I23" s="24"/>
      <c r="J23" s="24"/>
      <c r="K23" s="25">
        <v>300000</v>
      </c>
      <c r="L23" s="23">
        <v>300000</v>
      </c>
      <c r="M23" s="25">
        <v>300000</v>
      </c>
      <c r="N23" s="25"/>
      <c r="O23" s="25"/>
      <c r="P23" s="25"/>
      <c r="Q23" s="25"/>
      <c r="R23" s="25">
        <v>300000</v>
      </c>
      <c r="S23" s="25"/>
      <c r="T23" s="25"/>
    </row>
    <row r="24" spans="1:20" x14ac:dyDescent="0.5">
      <c r="A24" s="52" t="s">
        <v>21</v>
      </c>
      <c r="B24" s="52"/>
      <c r="C24" s="31"/>
      <c r="D24" s="32"/>
      <c r="E24" s="33"/>
      <c r="F24" s="33"/>
      <c r="G24" s="33"/>
      <c r="H24" s="33"/>
      <c r="I24" s="33"/>
      <c r="J24" s="33"/>
      <c r="K24" s="34"/>
      <c r="L24" s="35">
        <f>L23+L22</f>
        <v>1000000</v>
      </c>
      <c r="M24" s="36">
        <f>M23+M22</f>
        <v>1000000</v>
      </c>
      <c r="N24" s="36"/>
      <c r="O24" s="36"/>
      <c r="P24" s="36">
        <v>0</v>
      </c>
      <c r="Q24" s="25"/>
      <c r="R24" s="36"/>
      <c r="S24" s="36"/>
      <c r="T24" s="36"/>
    </row>
    <row r="25" spans="1:20" s="37" customFormat="1" x14ac:dyDescent="0.5">
      <c r="A25" s="53" t="s">
        <v>46</v>
      </c>
      <c r="B25" s="54" t="s">
        <v>51</v>
      </c>
      <c r="C25" s="39" t="s">
        <v>50</v>
      </c>
      <c r="D25" s="47" t="s">
        <v>49</v>
      </c>
      <c r="E25" s="55">
        <v>1</v>
      </c>
      <c r="F25" s="24" t="s">
        <v>36</v>
      </c>
      <c r="G25" s="56"/>
      <c r="H25" s="24"/>
      <c r="I25" s="24" t="s">
        <v>32</v>
      </c>
      <c r="J25" s="24"/>
      <c r="K25" s="25">
        <v>500000</v>
      </c>
      <c r="L25" s="23">
        <v>500000</v>
      </c>
      <c r="M25" s="25">
        <v>500000</v>
      </c>
      <c r="N25" s="25"/>
      <c r="O25" s="25"/>
      <c r="P25" s="25"/>
      <c r="Q25" s="25"/>
      <c r="R25" s="25"/>
      <c r="S25" s="25">
        <v>500000</v>
      </c>
      <c r="T25" s="25"/>
    </row>
    <row r="26" spans="1:20" s="37" customFormat="1" ht="50" x14ac:dyDescent="0.5">
      <c r="A26" s="53"/>
      <c r="B26" s="48" t="s">
        <v>96</v>
      </c>
      <c r="C26" s="39" t="s">
        <v>42</v>
      </c>
      <c r="D26" s="47" t="s">
        <v>49</v>
      </c>
      <c r="E26" s="57">
        <v>1</v>
      </c>
      <c r="F26" s="24" t="s">
        <v>36</v>
      </c>
      <c r="G26" s="56"/>
      <c r="H26" s="24"/>
      <c r="I26" s="24"/>
      <c r="J26" s="24" t="s">
        <v>32</v>
      </c>
      <c r="K26" s="25">
        <v>422029</v>
      </c>
      <c r="L26" s="23">
        <f>E26*K26</f>
        <v>422029</v>
      </c>
      <c r="M26" s="25">
        <v>422029</v>
      </c>
      <c r="N26" s="25"/>
      <c r="O26" s="25"/>
      <c r="P26" s="25"/>
      <c r="Q26" s="25"/>
      <c r="R26" s="25"/>
      <c r="S26" s="25"/>
      <c r="T26" s="25">
        <v>422029</v>
      </c>
    </row>
    <row r="27" spans="1:20" s="37" customFormat="1" ht="50" x14ac:dyDescent="0.5">
      <c r="A27" s="53"/>
      <c r="B27" s="48" t="s">
        <v>47</v>
      </c>
      <c r="C27" s="39" t="s">
        <v>48</v>
      </c>
      <c r="D27" s="47" t="s">
        <v>49</v>
      </c>
      <c r="E27" s="57">
        <v>47</v>
      </c>
      <c r="F27" s="24" t="s">
        <v>36</v>
      </c>
      <c r="G27" s="56"/>
      <c r="H27" s="24" t="s">
        <v>32</v>
      </c>
      <c r="I27" s="24"/>
      <c r="J27" s="24"/>
      <c r="K27" s="25">
        <v>152925</v>
      </c>
      <c r="L27" s="23">
        <f>E27*K27</f>
        <v>7187475</v>
      </c>
      <c r="M27" s="25"/>
      <c r="N27" s="25"/>
      <c r="O27" s="25"/>
      <c r="P27" s="23">
        <v>7187475</v>
      </c>
      <c r="Q27" s="25"/>
      <c r="R27" s="23">
        <v>7187475</v>
      </c>
      <c r="S27" s="25"/>
      <c r="T27" s="25"/>
    </row>
    <row r="28" spans="1:20" x14ac:dyDescent="0.5">
      <c r="A28" s="58" t="s">
        <v>22</v>
      </c>
      <c r="B28" s="58"/>
      <c r="C28" s="31"/>
      <c r="D28" s="32"/>
      <c r="E28" s="33"/>
      <c r="F28" s="33"/>
      <c r="G28" s="33"/>
      <c r="H28" s="33"/>
      <c r="I28" s="33"/>
      <c r="J28" s="33"/>
      <c r="K28" s="34"/>
      <c r="L28" s="35">
        <f>L27+L26+L25</f>
        <v>8109504</v>
      </c>
      <c r="M28" s="36">
        <f>M26+M25</f>
        <v>922029</v>
      </c>
      <c r="N28" s="36"/>
      <c r="O28" s="36"/>
      <c r="P28" s="36">
        <v>7187475</v>
      </c>
      <c r="Q28" s="36"/>
      <c r="R28" s="36"/>
      <c r="S28" s="36"/>
      <c r="T28" s="36"/>
    </row>
    <row r="29" spans="1:20" ht="42" customHeight="1" x14ac:dyDescent="0.5">
      <c r="A29" s="59" t="s">
        <v>27</v>
      </c>
      <c r="B29" s="60" t="s">
        <v>52</v>
      </c>
      <c r="C29" s="21" t="s">
        <v>53</v>
      </c>
      <c r="D29" s="49">
        <v>59</v>
      </c>
      <c r="E29" s="61" t="s">
        <v>54</v>
      </c>
      <c r="F29" s="62" t="s">
        <v>55</v>
      </c>
      <c r="G29" s="24"/>
      <c r="H29" s="24"/>
      <c r="I29" s="24" t="s">
        <v>32</v>
      </c>
      <c r="J29" s="24" t="s">
        <v>32</v>
      </c>
      <c r="K29" s="25">
        <v>2000000</v>
      </c>
      <c r="L29" s="23">
        <f t="shared" si="0"/>
        <v>2000000</v>
      </c>
      <c r="M29" s="25">
        <v>2000000</v>
      </c>
      <c r="N29" s="25"/>
      <c r="O29" s="25"/>
      <c r="P29" s="25"/>
      <c r="Q29" s="25"/>
      <c r="R29" s="25"/>
      <c r="S29" s="25">
        <v>1000000</v>
      </c>
      <c r="T29" s="25">
        <v>1000000</v>
      </c>
    </row>
    <row r="30" spans="1:20" x14ac:dyDescent="0.5">
      <c r="A30" s="58" t="s">
        <v>23</v>
      </c>
      <c r="B30" s="58"/>
      <c r="C30" s="31"/>
      <c r="D30" s="32"/>
      <c r="E30" s="33"/>
      <c r="F30" s="33"/>
      <c r="G30" s="33"/>
      <c r="H30" s="33"/>
      <c r="I30" s="33"/>
      <c r="J30" s="33"/>
      <c r="K30" s="34"/>
      <c r="L30" s="35">
        <v>2000000</v>
      </c>
      <c r="M30" s="36">
        <v>2000000</v>
      </c>
      <c r="N30" s="36"/>
      <c r="O30" s="36"/>
      <c r="P30" s="36">
        <v>0</v>
      </c>
      <c r="Q30" s="36"/>
      <c r="R30" s="36"/>
      <c r="S30" s="36"/>
      <c r="T30" s="36"/>
    </row>
    <row r="31" spans="1:20" s="5" customFormat="1" ht="75" x14ac:dyDescent="0.5">
      <c r="A31" s="63" t="s">
        <v>56</v>
      </c>
      <c r="B31" s="64" t="s">
        <v>57</v>
      </c>
      <c r="C31" s="21" t="s">
        <v>58</v>
      </c>
      <c r="D31" s="65" t="s">
        <v>59</v>
      </c>
      <c r="E31" s="50">
        <v>1</v>
      </c>
      <c r="F31" s="48" t="s">
        <v>110</v>
      </c>
      <c r="G31" s="24"/>
      <c r="H31" s="24"/>
      <c r="I31" s="24" t="s">
        <v>32</v>
      </c>
      <c r="J31" s="24"/>
      <c r="K31" s="25">
        <v>7000000</v>
      </c>
      <c r="L31" s="23">
        <f t="shared" ref="L31:L43" si="1">E31*K31</f>
        <v>7000000</v>
      </c>
      <c r="M31" s="25">
        <v>7000000</v>
      </c>
      <c r="N31" s="25"/>
      <c r="O31" s="25"/>
      <c r="P31" s="25"/>
      <c r="Q31" s="25"/>
      <c r="R31" s="25"/>
      <c r="S31" s="25">
        <v>7000000</v>
      </c>
      <c r="T31" s="25">
        <v>6000000</v>
      </c>
    </row>
    <row r="32" spans="1:20" ht="50" x14ac:dyDescent="0.5">
      <c r="A32" s="19"/>
      <c r="B32" s="43" t="s">
        <v>100</v>
      </c>
      <c r="C32" s="21" t="s">
        <v>101</v>
      </c>
      <c r="D32" s="65" t="s">
        <v>59</v>
      </c>
      <c r="E32" s="66">
        <v>1</v>
      </c>
      <c r="F32" s="48" t="s">
        <v>102</v>
      </c>
      <c r="G32" s="24"/>
      <c r="H32" s="24" t="s">
        <v>32</v>
      </c>
      <c r="I32" s="24"/>
      <c r="J32" s="24"/>
      <c r="K32" s="25">
        <v>25998750</v>
      </c>
      <c r="L32" s="23">
        <f t="shared" si="1"/>
        <v>25998750</v>
      </c>
      <c r="M32" s="25"/>
      <c r="N32" s="25"/>
      <c r="O32" s="25"/>
      <c r="P32" s="25">
        <v>25998750</v>
      </c>
      <c r="Q32" s="25"/>
      <c r="R32" s="25">
        <v>25998750</v>
      </c>
      <c r="S32" s="25"/>
      <c r="T32" s="25"/>
    </row>
    <row r="33" spans="1:20" x14ac:dyDescent="0.5">
      <c r="A33" s="42" t="s">
        <v>24</v>
      </c>
      <c r="B33" s="42"/>
      <c r="C33" s="31"/>
      <c r="D33" s="32"/>
      <c r="E33" s="33"/>
      <c r="F33" s="33"/>
      <c r="G33" s="33"/>
      <c r="H33" s="33"/>
      <c r="I33" s="33"/>
      <c r="J33" s="33"/>
      <c r="K33" s="34"/>
      <c r="L33" s="35">
        <f>L32+L31</f>
        <v>32998750</v>
      </c>
      <c r="M33" s="36">
        <f>M31</f>
        <v>7000000</v>
      </c>
      <c r="N33" s="36"/>
      <c r="O33" s="36"/>
      <c r="P33" s="36">
        <v>25998750</v>
      </c>
      <c r="Q33" s="36"/>
      <c r="R33" s="36"/>
      <c r="S33" s="36"/>
      <c r="T33" s="36"/>
    </row>
    <row r="34" spans="1:20" s="37" customFormat="1" ht="50" x14ac:dyDescent="0.5">
      <c r="A34" s="53" t="s">
        <v>60</v>
      </c>
      <c r="B34" s="48" t="s">
        <v>61</v>
      </c>
      <c r="C34" s="67" t="s">
        <v>65</v>
      </c>
      <c r="D34" s="67" t="s">
        <v>64</v>
      </c>
      <c r="E34" s="51">
        <v>1</v>
      </c>
      <c r="F34" s="68" t="s">
        <v>66</v>
      </c>
      <c r="G34" s="24"/>
      <c r="H34" s="24"/>
      <c r="I34" s="24" t="s">
        <v>32</v>
      </c>
      <c r="J34" s="24"/>
      <c r="K34" s="23">
        <v>1500000</v>
      </c>
      <c r="L34" s="23">
        <v>1500000</v>
      </c>
      <c r="M34" s="23">
        <v>1500000</v>
      </c>
      <c r="N34" s="23"/>
      <c r="O34" s="23"/>
      <c r="P34" s="23"/>
      <c r="Q34" s="25"/>
      <c r="R34" s="25"/>
      <c r="S34" s="25">
        <v>1500000</v>
      </c>
      <c r="T34" s="25"/>
    </row>
    <row r="35" spans="1:20" s="37" customFormat="1" x14ac:dyDescent="0.5">
      <c r="A35" s="53"/>
      <c r="B35" s="48" t="s">
        <v>62</v>
      </c>
      <c r="C35" s="67" t="s">
        <v>63</v>
      </c>
      <c r="D35" s="67" t="s">
        <v>64</v>
      </c>
      <c r="E35" s="69">
        <v>1</v>
      </c>
      <c r="F35" s="51" t="s">
        <v>66</v>
      </c>
      <c r="G35" s="24"/>
      <c r="H35" s="24"/>
      <c r="I35" s="24"/>
      <c r="J35" s="24" t="s">
        <v>32</v>
      </c>
      <c r="K35" s="23">
        <v>1500000</v>
      </c>
      <c r="L35" s="23">
        <f t="shared" si="1"/>
        <v>1500000</v>
      </c>
      <c r="M35" s="23">
        <v>1500000</v>
      </c>
      <c r="N35" s="23"/>
      <c r="O35" s="23"/>
      <c r="P35" s="23"/>
      <c r="Q35" s="25"/>
      <c r="R35" s="25"/>
      <c r="S35" s="25"/>
      <c r="T35" s="25">
        <v>1500000</v>
      </c>
    </row>
    <row r="36" spans="1:20" x14ac:dyDescent="0.5">
      <c r="A36" s="42" t="s">
        <v>25</v>
      </c>
      <c r="B36" s="42"/>
      <c r="C36" s="31"/>
      <c r="D36" s="32"/>
      <c r="E36" s="33"/>
      <c r="F36" s="33"/>
      <c r="G36" s="33"/>
      <c r="H36" s="33"/>
      <c r="I36" s="33"/>
      <c r="J36" s="33"/>
      <c r="K36" s="34"/>
      <c r="L36" s="35">
        <f>L35+L34</f>
        <v>3000000</v>
      </c>
      <c r="M36" s="36">
        <f>M35+M34</f>
        <v>3000000</v>
      </c>
      <c r="N36" s="36"/>
      <c r="O36" s="36"/>
      <c r="P36" s="36">
        <v>0</v>
      </c>
      <c r="Q36" s="36"/>
      <c r="R36" s="36"/>
      <c r="S36" s="36"/>
      <c r="T36" s="36"/>
    </row>
    <row r="37" spans="1:20" s="37" customFormat="1" ht="50" x14ac:dyDescent="0.5">
      <c r="A37" s="70" t="s">
        <v>67</v>
      </c>
      <c r="B37" s="71" t="s">
        <v>68</v>
      </c>
      <c r="C37" s="67" t="s">
        <v>74</v>
      </c>
      <c r="D37" s="67" t="s">
        <v>79</v>
      </c>
      <c r="E37" s="24">
        <v>1</v>
      </c>
      <c r="F37" s="24" t="s">
        <v>80</v>
      </c>
      <c r="G37" s="24"/>
      <c r="H37" s="24"/>
      <c r="I37" s="24" t="s">
        <v>32</v>
      </c>
      <c r="J37" s="24"/>
      <c r="K37" s="23">
        <v>2000000</v>
      </c>
      <c r="L37" s="23">
        <f t="shared" si="1"/>
        <v>2000000</v>
      </c>
      <c r="M37" s="23">
        <v>2000000</v>
      </c>
      <c r="N37" s="35"/>
      <c r="O37" s="35"/>
      <c r="P37" s="23"/>
      <c r="Q37" s="25"/>
      <c r="R37" s="25"/>
      <c r="S37" s="25">
        <v>2000000</v>
      </c>
      <c r="T37" s="25"/>
    </row>
    <row r="38" spans="1:20" s="37" customFormat="1" ht="50" x14ac:dyDescent="0.5">
      <c r="A38" s="72"/>
      <c r="B38" s="71" t="s">
        <v>108</v>
      </c>
      <c r="C38" s="67" t="s">
        <v>75</v>
      </c>
      <c r="D38" s="67" t="s">
        <v>79</v>
      </c>
      <c r="E38" s="24">
        <v>1</v>
      </c>
      <c r="F38" s="24" t="s">
        <v>36</v>
      </c>
      <c r="G38" s="24" t="s">
        <v>32</v>
      </c>
      <c r="H38" s="24" t="s">
        <v>32</v>
      </c>
      <c r="I38" s="24" t="s">
        <v>32</v>
      </c>
      <c r="J38" s="24" t="s">
        <v>32</v>
      </c>
      <c r="K38" s="23">
        <v>5500000</v>
      </c>
      <c r="L38" s="23">
        <f t="shared" si="1"/>
        <v>5500000</v>
      </c>
      <c r="M38" s="23">
        <v>5500000</v>
      </c>
      <c r="N38" s="35"/>
      <c r="O38" s="35"/>
      <c r="P38" s="23"/>
      <c r="Q38" s="25">
        <v>1375000</v>
      </c>
      <c r="R38" s="25">
        <v>1375000</v>
      </c>
      <c r="S38" s="25">
        <v>1375000</v>
      </c>
      <c r="T38" s="25">
        <v>1375000</v>
      </c>
    </row>
    <row r="39" spans="1:20" s="37" customFormat="1" ht="50" x14ac:dyDescent="0.5">
      <c r="A39" s="72"/>
      <c r="B39" s="71" t="s">
        <v>69</v>
      </c>
      <c r="C39" s="67" t="s">
        <v>65</v>
      </c>
      <c r="D39" s="67" t="s">
        <v>79</v>
      </c>
      <c r="E39" s="73">
        <v>1</v>
      </c>
      <c r="F39" s="24" t="s">
        <v>4</v>
      </c>
      <c r="G39" s="24"/>
      <c r="H39" s="24"/>
      <c r="I39" s="24" t="s">
        <v>32</v>
      </c>
      <c r="J39" s="24"/>
      <c r="K39" s="23">
        <v>700000</v>
      </c>
      <c r="L39" s="23">
        <f t="shared" si="1"/>
        <v>700000</v>
      </c>
      <c r="M39" s="23">
        <v>700000</v>
      </c>
      <c r="N39" s="35"/>
      <c r="O39" s="35"/>
      <c r="P39" s="23"/>
      <c r="Q39" s="25"/>
      <c r="R39" s="25"/>
      <c r="S39" s="25">
        <v>700000</v>
      </c>
      <c r="T39" s="25"/>
    </row>
    <row r="40" spans="1:20" s="37" customFormat="1" ht="50" x14ac:dyDescent="0.5">
      <c r="A40" s="72"/>
      <c r="B40" s="74" t="s">
        <v>70</v>
      </c>
      <c r="C40" s="67" t="s">
        <v>76</v>
      </c>
      <c r="D40" s="67" t="s">
        <v>79</v>
      </c>
      <c r="E40" s="73">
        <v>1</v>
      </c>
      <c r="F40" s="24" t="s">
        <v>4</v>
      </c>
      <c r="G40" s="24"/>
      <c r="H40" s="24"/>
      <c r="I40" s="24"/>
      <c r="J40" s="24" t="s">
        <v>32</v>
      </c>
      <c r="K40" s="23">
        <v>2000000</v>
      </c>
      <c r="L40" s="23">
        <f t="shared" si="1"/>
        <v>2000000</v>
      </c>
      <c r="M40" s="23">
        <v>2000000</v>
      </c>
      <c r="N40" s="35"/>
      <c r="O40" s="35"/>
      <c r="P40" s="23"/>
      <c r="Q40" s="25"/>
      <c r="R40" s="25"/>
      <c r="S40" s="25"/>
      <c r="T40" s="25">
        <v>2000000</v>
      </c>
    </row>
    <row r="41" spans="1:20" s="37" customFormat="1" ht="50" x14ac:dyDescent="0.5">
      <c r="A41" s="72"/>
      <c r="B41" s="75" t="s">
        <v>71</v>
      </c>
      <c r="C41" s="67" t="s">
        <v>78</v>
      </c>
      <c r="D41" s="67" t="s">
        <v>79</v>
      </c>
      <c r="E41" s="73">
        <v>1</v>
      </c>
      <c r="F41" s="24" t="s">
        <v>4</v>
      </c>
      <c r="G41" s="24">
        <v>1</v>
      </c>
      <c r="H41" s="24"/>
      <c r="I41" s="24"/>
      <c r="J41" s="24"/>
      <c r="K41" s="23">
        <v>150000</v>
      </c>
      <c r="L41" s="23">
        <f t="shared" si="1"/>
        <v>150000</v>
      </c>
      <c r="M41" s="23">
        <v>150000</v>
      </c>
      <c r="N41" s="23"/>
      <c r="O41" s="23"/>
      <c r="P41" s="23"/>
      <c r="Q41" s="25">
        <v>150000</v>
      </c>
      <c r="R41" s="25"/>
      <c r="S41" s="25"/>
      <c r="T41" s="25"/>
    </row>
    <row r="42" spans="1:20" s="37" customFormat="1" ht="50" x14ac:dyDescent="0.5">
      <c r="A42" s="72"/>
      <c r="B42" s="75" t="s">
        <v>72</v>
      </c>
      <c r="C42" s="67" t="s">
        <v>77</v>
      </c>
      <c r="D42" s="67" t="s">
        <v>79</v>
      </c>
      <c r="E42" s="73">
        <v>1</v>
      </c>
      <c r="F42" s="24" t="s">
        <v>4</v>
      </c>
      <c r="G42" s="24"/>
      <c r="H42" s="24" t="s">
        <v>32</v>
      </c>
      <c r="I42" s="24"/>
      <c r="J42" s="24"/>
      <c r="K42" s="23">
        <v>4000000</v>
      </c>
      <c r="L42" s="23">
        <f t="shared" si="1"/>
        <v>4000000</v>
      </c>
      <c r="M42" s="23"/>
      <c r="N42" s="23"/>
      <c r="O42" s="23"/>
      <c r="P42" s="23">
        <v>4000000</v>
      </c>
      <c r="Q42" s="25"/>
      <c r="R42" s="25">
        <v>4000000</v>
      </c>
      <c r="S42" s="25"/>
      <c r="T42" s="25"/>
    </row>
    <row r="43" spans="1:20" s="37" customFormat="1" ht="50" x14ac:dyDescent="0.5">
      <c r="A43" s="72"/>
      <c r="B43" s="75" t="s">
        <v>73</v>
      </c>
      <c r="C43" s="67" t="s">
        <v>42</v>
      </c>
      <c r="D43" s="67" t="s">
        <v>79</v>
      </c>
      <c r="E43" s="73">
        <v>4</v>
      </c>
      <c r="F43" s="24" t="s">
        <v>4</v>
      </c>
      <c r="G43" s="24" t="s">
        <v>32</v>
      </c>
      <c r="H43" s="24" t="s">
        <v>32</v>
      </c>
      <c r="I43" s="24" t="s">
        <v>32</v>
      </c>
      <c r="J43" s="24" t="s">
        <v>32</v>
      </c>
      <c r="K43" s="23">
        <v>300000</v>
      </c>
      <c r="L43" s="23">
        <f t="shared" si="1"/>
        <v>1200000</v>
      </c>
      <c r="M43" s="23"/>
      <c r="N43" s="23"/>
      <c r="O43" s="23"/>
      <c r="P43" s="23">
        <v>1200000</v>
      </c>
      <c r="Q43" s="25">
        <v>300000</v>
      </c>
      <c r="R43" s="25">
        <v>300000</v>
      </c>
      <c r="S43" s="25">
        <v>300000</v>
      </c>
      <c r="T43" s="25">
        <v>300000</v>
      </c>
    </row>
    <row r="44" spans="1:20" x14ac:dyDescent="0.5">
      <c r="A44" s="42" t="s">
        <v>26</v>
      </c>
      <c r="B44" s="42"/>
      <c r="C44" s="32"/>
      <c r="D44" s="32"/>
      <c r="E44" s="33"/>
      <c r="F44" s="33"/>
      <c r="G44" s="33"/>
      <c r="H44" s="33"/>
      <c r="I44" s="33"/>
      <c r="J44" s="33"/>
      <c r="K44" s="34"/>
      <c r="L44" s="35">
        <v>15550000</v>
      </c>
      <c r="M44" s="36">
        <v>10350000</v>
      </c>
      <c r="N44" s="36"/>
      <c r="O44" s="36"/>
      <c r="P44" s="36">
        <v>5200000</v>
      </c>
      <c r="Q44" s="36"/>
      <c r="R44" s="36"/>
      <c r="S44" s="36"/>
      <c r="T44" s="36"/>
    </row>
    <row r="45" spans="1:20" s="37" customFormat="1" ht="26" x14ac:dyDescent="0.5">
      <c r="A45" s="76" t="s">
        <v>104</v>
      </c>
      <c r="B45" s="77"/>
      <c r="C45" s="67"/>
      <c r="D45" s="67"/>
      <c r="E45" s="73"/>
      <c r="F45" s="24"/>
      <c r="G45" s="24"/>
      <c r="H45" s="24"/>
      <c r="I45" s="24"/>
      <c r="J45" s="24"/>
      <c r="K45" s="23"/>
      <c r="L45" s="78">
        <v>12627879</v>
      </c>
      <c r="M45" s="23"/>
      <c r="N45" s="23"/>
      <c r="O45" s="23"/>
      <c r="P45" s="78">
        <v>12627879</v>
      </c>
      <c r="Q45" s="25"/>
      <c r="R45" s="25"/>
      <c r="S45" s="25"/>
      <c r="T45" s="25"/>
    </row>
    <row r="46" spans="1:20" s="37" customFormat="1" ht="26" x14ac:dyDescent="0.5">
      <c r="A46" s="79" t="s">
        <v>105</v>
      </c>
      <c r="B46" s="80"/>
      <c r="C46" s="67"/>
      <c r="D46" s="67"/>
      <c r="E46" s="73"/>
      <c r="F46" s="24"/>
      <c r="G46" s="24"/>
      <c r="H46" s="24"/>
      <c r="I46" s="24"/>
      <c r="J46" s="24"/>
      <c r="K46" s="23"/>
      <c r="L46" s="81">
        <v>5772412</v>
      </c>
      <c r="M46" s="23"/>
      <c r="N46" s="23"/>
      <c r="O46" s="23"/>
      <c r="P46" s="81">
        <v>5772412</v>
      </c>
      <c r="Q46" s="25"/>
      <c r="R46" s="25"/>
      <c r="S46" s="25"/>
      <c r="T46" s="25"/>
    </row>
    <row r="47" spans="1:20" s="37" customFormat="1" ht="26" x14ac:dyDescent="0.5">
      <c r="A47" s="82" t="s">
        <v>106</v>
      </c>
      <c r="B47" s="83"/>
      <c r="C47" s="67"/>
      <c r="D47" s="67"/>
      <c r="E47" s="73"/>
      <c r="F47" s="24"/>
      <c r="G47" s="24"/>
      <c r="H47" s="24"/>
      <c r="I47" s="24"/>
      <c r="J47" s="24"/>
      <c r="K47" s="23"/>
      <c r="L47" s="23"/>
      <c r="M47" s="23"/>
      <c r="N47" s="23"/>
      <c r="O47" s="23"/>
      <c r="P47" s="23"/>
      <c r="Q47" s="25"/>
      <c r="R47" s="25"/>
      <c r="S47" s="25"/>
      <c r="T47" s="25"/>
    </row>
    <row r="48" spans="1:20" s="37" customFormat="1" ht="26" x14ac:dyDescent="0.5">
      <c r="A48" s="84" t="s">
        <v>107</v>
      </c>
      <c r="B48" s="85"/>
      <c r="C48" s="67"/>
      <c r="D48" s="67"/>
      <c r="E48" s="73"/>
      <c r="F48" s="24"/>
      <c r="G48" s="24"/>
      <c r="H48" s="24"/>
      <c r="I48" s="24"/>
      <c r="J48" s="24"/>
      <c r="K48" s="23"/>
      <c r="L48" s="86">
        <v>54265073</v>
      </c>
      <c r="M48" s="23"/>
      <c r="N48" s="23"/>
      <c r="O48" s="23"/>
      <c r="P48" s="86">
        <v>54265073</v>
      </c>
      <c r="Q48" s="25"/>
      <c r="R48" s="25"/>
      <c r="S48" s="25"/>
      <c r="T48" s="25"/>
    </row>
    <row r="49" spans="1:20" ht="30.5" customHeight="1" x14ac:dyDescent="0.5">
      <c r="A49" s="87" t="s">
        <v>6</v>
      </c>
      <c r="B49" s="87"/>
      <c r="C49" s="88"/>
      <c r="D49" s="88"/>
      <c r="E49" s="89"/>
      <c r="F49" s="89"/>
      <c r="G49" s="89"/>
      <c r="H49" s="89"/>
      <c r="I49" s="89"/>
      <c r="J49" s="89"/>
      <c r="K49" s="90"/>
      <c r="L49" s="91">
        <v>182417618</v>
      </c>
      <c r="M49" s="92">
        <v>59316029</v>
      </c>
      <c r="N49" s="93">
        <f>N21+N17</f>
        <v>0</v>
      </c>
      <c r="O49" s="94"/>
      <c r="P49" s="95">
        <v>123101589</v>
      </c>
      <c r="Q49" s="90"/>
      <c r="R49" s="90"/>
      <c r="S49" s="90"/>
      <c r="T49" s="90"/>
    </row>
    <row r="50" spans="1:20" x14ac:dyDescent="0.5">
      <c r="B50" s="2" t="s">
        <v>103</v>
      </c>
    </row>
    <row r="53" spans="1:20" x14ac:dyDescent="0.5">
      <c r="A53" s="1" t="s">
        <v>111</v>
      </c>
      <c r="B53" s="1"/>
    </row>
    <row r="54" spans="1:20" x14ac:dyDescent="0.5">
      <c r="A54" s="1" t="s">
        <v>112</v>
      </c>
      <c r="B54" s="1"/>
      <c r="N54" s="96" t="s">
        <v>86</v>
      </c>
    </row>
    <row r="55" spans="1:20" x14ac:dyDescent="0.5">
      <c r="A55" s="1"/>
      <c r="B55" s="1"/>
    </row>
    <row r="56" spans="1:20" x14ac:dyDescent="0.5">
      <c r="A56" s="1" t="s">
        <v>109</v>
      </c>
      <c r="B56" s="1"/>
    </row>
  </sheetData>
  <mergeCells count="32">
    <mergeCell ref="A31:A32"/>
    <mergeCell ref="A45:B45"/>
    <mergeCell ref="A46:B46"/>
    <mergeCell ref="A47:B47"/>
    <mergeCell ref="A48:B48"/>
    <mergeCell ref="A37:A43"/>
    <mergeCell ref="A10:A13"/>
    <mergeCell ref="F8:F9"/>
    <mergeCell ref="A8:A9"/>
    <mergeCell ref="B8:B9"/>
    <mergeCell ref="C8:C9"/>
    <mergeCell ref="D8:D9"/>
    <mergeCell ref="E8:E9"/>
    <mergeCell ref="G8:J8"/>
    <mergeCell ref="K8:K9"/>
    <mergeCell ref="L8:L9"/>
    <mergeCell ref="M8:P8"/>
    <mergeCell ref="Q8:T8"/>
    <mergeCell ref="A30:B30"/>
    <mergeCell ref="A14:B14"/>
    <mergeCell ref="A15:A16"/>
    <mergeCell ref="A17:B17"/>
    <mergeCell ref="A18:A20"/>
    <mergeCell ref="A21:B21"/>
    <mergeCell ref="A22:A23"/>
    <mergeCell ref="A25:A27"/>
    <mergeCell ref="A28:B28"/>
    <mergeCell ref="A49:B49"/>
    <mergeCell ref="A33:B33"/>
    <mergeCell ref="A34:A35"/>
    <mergeCell ref="A36:B36"/>
    <mergeCell ref="A44:B44"/>
  </mergeCells>
  <pageMargins left="0.70866141732283472" right="0.70866141732283472" top="0.74803149606299213" bottom="0.74803149606299213" header="0.31496062992125984" footer="0.31496062992125984"/>
  <pageSetup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PIA 23 CR KARGUIBANGOU</vt:lpstr>
    </vt:vector>
  </TitlesOfParts>
  <Company>UNICEF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Yahaya Guetche</dc:creator>
  <cp:lastModifiedBy>HP</cp:lastModifiedBy>
  <cp:lastPrinted>2023-01-05T15:27:23Z</cp:lastPrinted>
  <dcterms:created xsi:type="dcterms:W3CDTF">2017-07-12T12:00:27Z</dcterms:created>
  <dcterms:modified xsi:type="dcterms:W3CDTF">2023-01-05T15:28:30Z</dcterms:modified>
</cp:coreProperties>
</file>