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WALI\Desktop\"/>
    </mc:Choice>
  </mc:AlternateContent>
  <bookViews>
    <workbookView xWindow="240" yWindow="60" windowWidth="20115" windowHeight="8010"/>
  </bookViews>
  <sheets>
    <sheet name="PIA 2025" sheetId="3" r:id="rId1"/>
  </sheets>
  <calcPr calcId="162913"/>
</workbook>
</file>

<file path=xl/calcChain.xml><?xml version="1.0" encoding="utf-8"?>
<calcChain xmlns="http://schemas.openxmlformats.org/spreadsheetml/2006/main">
  <c r="J75" i="3" l="1"/>
  <c r="N75" i="3"/>
  <c r="N76" i="3" s="1"/>
  <c r="M75" i="3"/>
  <c r="M76" i="3" s="1"/>
  <c r="L74" i="3"/>
  <c r="K75" i="3"/>
  <c r="K76" i="3" s="1"/>
  <c r="I75" i="3"/>
  <c r="I76" i="3" s="1"/>
  <c r="H75" i="3"/>
  <c r="G75" i="3"/>
  <c r="G76" i="3" s="1"/>
  <c r="F74" i="3"/>
  <c r="F72" i="3"/>
  <c r="F71" i="3"/>
  <c r="F73" i="3"/>
  <c r="F70" i="3"/>
  <c r="F69" i="3"/>
  <c r="F68" i="3"/>
  <c r="F75" i="3" s="1"/>
  <c r="N66" i="3"/>
  <c r="M66" i="3"/>
  <c r="L65" i="3"/>
  <c r="K66" i="3"/>
  <c r="J66" i="3"/>
  <c r="I66" i="3"/>
  <c r="H66" i="3"/>
  <c r="G66" i="3"/>
  <c r="F65" i="3"/>
  <c r="F63" i="3"/>
  <c r="F61" i="3"/>
  <c r="F60" i="3"/>
  <c r="F59" i="3"/>
  <c r="F58" i="3"/>
  <c r="N56" i="3"/>
  <c r="M56" i="3"/>
  <c r="L56" i="3"/>
  <c r="K56" i="3"/>
  <c r="J56" i="3"/>
  <c r="I56" i="3"/>
  <c r="H56" i="3"/>
  <c r="G56" i="3"/>
  <c r="F54" i="3"/>
  <c r="F53" i="3"/>
  <c r="F55" i="3"/>
  <c r="F52" i="3"/>
  <c r="N50" i="3"/>
  <c r="M50" i="3"/>
  <c r="L50" i="3"/>
  <c r="K50" i="3"/>
  <c r="J50" i="3"/>
  <c r="I50" i="3"/>
  <c r="H50" i="3"/>
  <c r="G50" i="3"/>
  <c r="F50" i="3"/>
  <c r="N39" i="3"/>
  <c r="M39" i="3"/>
  <c r="L39" i="3"/>
  <c r="L76" i="3" s="1"/>
  <c r="K39" i="3"/>
  <c r="J39" i="3"/>
  <c r="J76" i="3" s="1"/>
  <c r="I39" i="3"/>
  <c r="H39" i="3"/>
  <c r="H76" i="3" s="1"/>
  <c r="G39" i="3"/>
  <c r="F37" i="3"/>
  <c r="F36" i="3"/>
  <c r="F35" i="3"/>
  <c r="F38" i="3"/>
  <c r="F34" i="3"/>
  <c r="F31" i="3"/>
  <c r="N32" i="3"/>
  <c r="M32" i="3"/>
  <c r="L32" i="3"/>
  <c r="K32" i="3"/>
  <c r="J32" i="3"/>
  <c r="I32" i="3"/>
  <c r="H32" i="3"/>
  <c r="G32" i="3"/>
  <c r="F29" i="3"/>
  <c r="F30" i="3"/>
  <c r="F28" i="3"/>
  <c r="M24" i="3"/>
  <c r="L24" i="3"/>
  <c r="K24" i="3"/>
  <c r="J25" i="3"/>
  <c r="I25" i="3"/>
  <c r="H25" i="3"/>
  <c r="G25" i="3"/>
  <c r="F24" i="3"/>
  <c r="F21" i="3"/>
  <c r="F22" i="3"/>
  <c r="F23" i="3"/>
  <c r="F20" i="3"/>
  <c r="N17" i="3"/>
  <c r="M17" i="3"/>
  <c r="L17" i="3"/>
  <c r="K17" i="3"/>
  <c r="J17" i="3"/>
  <c r="I17" i="3"/>
  <c r="H17" i="3"/>
  <c r="G17" i="3"/>
  <c r="F16" i="3"/>
  <c r="F11" i="3"/>
  <c r="F8" i="3"/>
  <c r="F9" i="3"/>
  <c r="F10" i="3"/>
  <c r="F12" i="3"/>
  <c r="F14" i="3"/>
  <c r="F15" i="3"/>
  <c r="F7" i="3"/>
  <c r="F66" i="3" l="1"/>
  <c r="F56" i="3"/>
  <c r="F76" i="3" s="1"/>
  <c r="F32" i="3"/>
  <c r="F39" i="3"/>
  <c r="F17" i="3"/>
  <c r="F25" i="3"/>
</calcChain>
</file>

<file path=xl/sharedStrings.xml><?xml version="1.0" encoding="utf-8"?>
<sst xmlns="http://schemas.openxmlformats.org/spreadsheetml/2006/main" count="188" uniqueCount="153">
  <si>
    <t>Unité</t>
  </si>
  <si>
    <t>Quantité</t>
  </si>
  <si>
    <t>T1</t>
  </si>
  <si>
    <t>T2</t>
  </si>
  <si>
    <t>T3</t>
  </si>
  <si>
    <t>T4</t>
  </si>
  <si>
    <t>Commune</t>
  </si>
  <si>
    <t>PTF</t>
  </si>
  <si>
    <t>tenue des sessions</t>
  </si>
  <si>
    <t>session</t>
  </si>
  <si>
    <t>PIA</t>
  </si>
  <si>
    <t>PPM</t>
  </si>
  <si>
    <t>véhicule</t>
  </si>
  <si>
    <t>commune</t>
  </si>
  <si>
    <t>réhabilitation sites maraichers</t>
  </si>
  <si>
    <t>création et Renforcement des COFOB</t>
  </si>
  <si>
    <t>COFOB</t>
  </si>
  <si>
    <t>Elevage</t>
  </si>
  <si>
    <t>délimitation et materialisation des couloirs de passage</t>
  </si>
  <si>
    <t>formation et recyclage des auxiliaires d'élevage</t>
  </si>
  <si>
    <t>PM</t>
  </si>
  <si>
    <t>Environnement</t>
  </si>
  <si>
    <t>travaux CES/DRS</t>
  </si>
  <si>
    <t>production et plantation des plants</t>
  </si>
  <si>
    <t>plants</t>
  </si>
  <si>
    <t>pratique de la RNA</t>
  </si>
  <si>
    <t>Education</t>
  </si>
  <si>
    <t xml:space="preserve">Construction salle de classes </t>
  </si>
  <si>
    <t>classe</t>
  </si>
  <si>
    <t>Tranformation des cases de santé en CSI</t>
  </si>
  <si>
    <t>CSI</t>
  </si>
  <si>
    <t>Sorties foraines</t>
  </si>
  <si>
    <t>Hydraulique</t>
  </si>
  <si>
    <t>Réhabilitation de mini-AEP</t>
  </si>
  <si>
    <t>Réhabilitation</t>
  </si>
  <si>
    <t>Information et sensibilisation sur les droits des enfants et des femmes</t>
  </si>
  <si>
    <t>Réinsertion socioéconomique des enfants en conflit avec la loi</t>
  </si>
  <si>
    <t>achat moulin communautaire</t>
  </si>
  <si>
    <t>mise en place et formation des membres des comités de protection</t>
  </si>
  <si>
    <t>formation</t>
  </si>
  <si>
    <t>formation aux metiers des personnes à besoin spécifique</t>
  </si>
  <si>
    <t>Actions</t>
  </si>
  <si>
    <t>localisation</t>
  </si>
  <si>
    <t>Bénéficiaires</t>
  </si>
  <si>
    <t>AXE 1 Renforcement de la gouvernance locale</t>
  </si>
  <si>
    <t>elaboration PIA</t>
  </si>
  <si>
    <t>elaboration PPM</t>
  </si>
  <si>
    <t>renforcement capacité</t>
  </si>
  <si>
    <t>renforcement des capacites en archivage</t>
  </si>
  <si>
    <t>TOTAL</t>
  </si>
  <si>
    <t>AXE2 : Accroissement de la Production agro-sylvo-pastorale et la protection de  l’environnement de façon durable.</t>
  </si>
  <si>
    <t xml:space="preserve">Agriculture </t>
  </si>
  <si>
    <t>dotation des agriculteurs en matériels agricoles modernes (UCA)</t>
  </si>
  <si>
    <t>UCA</t>
  </si>
  <si>
    <t>formation et équipement des birgadiers phytosanitaires</t>
  </si>
  <si>
    <t>brigadiers phyto</t>
  </si>
  <si>
    <t>Site</t>
  </si>
  <si>
    <t>fonçage puits pastoraux</t>
  </si>
  <si>
    <t>Puits</t>
  </si>
  <si>
    <t>Km</t>
  </si>
  <si>
    <t>auxiliaires</t>
  </si>
  <si>
    <t>Ha</t>
  </si>
  <si>
    <t>Réhabilitation de la pépinière communale</t>
  </si>
  <si>
    <t>tables</t>
  </si>
  <si>
    <t xml:space="preserve">session </t>
  </si>
  <si>
    <t>séance</t>
  </si>
  <si>
    <t>Kit</t>
  </si>
  <si>
    <t>SANTE</t>
  </si>
  <si>
    <t>Séances</t>
  </si>
  <si>
    <t>Réalisation d'une mini-AEP multivillages</t>
  </si>
  <si>
    <t>mini AEP multivillages</t>
  </si>
  <si>
    <t>Construction de blocs de latrines dans les écoles et centres de santé</t>
  </si>
  <si>
    <t xml:space="preserve"> Mise en œuvre de l'approche ATPC</t>
  </si>
  <si>
    <t>ATPC</t>
  </si>
  <si>
    <t>mini AEP</t>
  </si>
  <si>
    <t>Reinsertion</t>
  </si>
  <si>
    <t>organisation des débats à la radio sur la prévention de VBG et la problematique de la protection de l'enfant</t>
  </si>
  <si>
    <t>débats</t>
  </si>
  <si>
    <t>Douméga</t>
  </si>
  <si>
    <t>Maizabi</t>
  </si>
  <si>
    <t>ETAT</t>
  </si>
  <si>
    <t>renforcement des capacites des membres de la commission consultative</t>
  </si>
  <si>
    <t>reparation véhicule</t>
  </si>
  <si>
    <t>Apport de la commune pour les actions de développement</t>
  </si>
  <si>
    <t>Apport</t>
  </si>
  <si>
    <t>Appui à la santé animale</t>
  </si>
  <si>
    <t>appui</t>
  </si>
  <si>
    <t>reconstitution du ceptel</t>
  </si>
  <si>
    <t>kits</t>
  </si>
  <si>
    <t>zoumbou-angoual toudou-angoual malamaye-angoual hassada</t>
  </si>
  <si>
    <t>douméga quartier et zaziatou</t>
  </si>
  <si>
    <t>bloc de 3 classes</t>
  </si>
  <si>
    <t>zoumbou-toudawa-zaziatou-tounga malamaye</t>
  </si>
  <si>
    <t xml:space="preserve"> Réparation de tables bancs</t>
  </si>
  <si>
    <t>organisation des CAPED</t>
  </si>
  <si>
    <t>IEPP</t>
  </si>
  <si>
    <t>Organisation d'un examen blanc</t>
  </si>
  <si>
    <t>examen</t>
  </si>
  <si>
    <t>Organisation des cours de remediation</t>
  </si>
  <si>
    <t>cours extrascolaire</t>
  </si>
  <si>
    <t>organisation de suivi encadrement des enseignants</t>
  </si>
  <si>
    <t>missions</t>
  </si>
  <si>
    <t>zoumbou</t>
  </si>
  <si>
    <t>rehabilitaton case de santé</t>
  </si>
  <si>
    <t>case santé</t>
  </si>
  <si>
    <t>construction logement chef CSI</t>
  </si>
  <si>
    <t>aire Birnin Fala</t>
  </si>
  <si>
    <t>doumega</t>
  </si>
  <si>
    <t>rehabilitation puits villageois</t>
  </si>
  <si>
    <t>puits</t>
  </si>
  <si>
    <t>Illéla-Rouga Abarchi et Tounga Chayaou</t>
  </si>
  <si>
    <t>réalisation PEA</t>
  </si>
  <si>
    <t>PEA</t>
  </si>
  <si>
    <t>konawa et angoual toudou</t>
  </si>
  <si>
    <t>maizari et angoual magagi</t>
  </si>
  <si>
    <t>blocs latrine de 2 cabines</t>
  </si>
  <si>
    <t>4 (santé)</t>
  </si>
  <si>
    <t>electrification des villages</t>
  </si>
  <si>
    <t>B Falla Angoual</t>
  </si>
  <si>
    <t>Renforcement de capacités des birgadiers pyto</t>
  </si>
  <si>
    <t>angoual doutchi</t>
  </si>
  <si>
    <t>sensibilisation sur la protection de l'environnement</t>
  </si>
  <si>
    <t>moulin</t>
  </si>
  <si>
    <t>Djida - garin bawa- Birni peulh et angoual Gara</t>
  </si>
  <si>
    <t>1,Zoumbou-douméga-wadata 2, Birni peul-aire de paturage</t>
  </si>
  <si>
    <t xml:space="preserve">organisation caravane sur la sécurité, paix cohesion sociale </t>
  </si>
  <si>
    <t>caravane</t>
  </si>
  <si>
    <t>reedution des comptes</t>
  </si>
  <si>
    <t>reedution</t>
  </si>
  <si>
    <t>Mise en place des organes GIR</t>
  </si>
  <si>
    <t>GIR</t>
  </si>
  <si>
    <t>birni falla, boutana, wassadatsi, kodawa, angoual toudou</t>
  </si>
  <si>
    <t xml:space="preserve"> COMMUNE RURALE DE DOUMEGA</t>
  </si>
  <si>
    <t>PIA 2025</t>
  </si>
  <si>
    <r>
      <t>AXE3</t>
    </r>
    <r>
      <rPr>
        <sz val="11"/>
        <rFont val="Calibri"/>
        <family val="2"/>
        <scheme val="minor"/>
      </rPr>
      <t xml:space="preserve"> : </t>
    </r>
    <r>
      <rPr>
        <b/>
        <sz val="11"/>
        <rFont val="Calibri"/>
        <family val="2"/>
        <scheme val="minor"/>
      </rPr>
      <t>Augmentation significative  de la qualité des  services  sociaux de base au profit de populations</t>
    </r>
    <r>
      <rPr>
        <sz val="11"/>
        <rFont val="Calibri"/>
        <family val="2"/>
        <scheme val="minor"/>
      </rPr>
      <t xml:space="preserve"> </t>
    </r>
  </si>
  <si>
    <r>
      <t>AXE4 </t>
    </r>
    <r>
      <rPr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Promotion de l’autonomisation des femmes, des personnes à besoin spécifique et la croissance dans les  secteurs  secondaire et tertiaire.</t>
    </r>
  </si>
  <si>
    <t>Prix unitaire en milliers (x1000)</t>
  </si>
  <si>
    <t>Coût total en milliers (x1000)</t>
  </si>
  <si>
    <t>reseau</t>
  </si>
  <si>
    <t>sous total1</t>
  </si>
  <si>
    <t>sous total2</t>
  </si>
  <si>
    <t>Répartition du coût total par trimestre en milliers (x1000)</t>
  </si>
  <si>
    <t>Répartition du coût total par source de financement en milliers (x1000)</t>
  </si>
  <si>
    <t xml:space="preserve">Renforcement des capacités  en leardership,plaidoyer, gouvernance et fourniture de services des organisations des femmes </t>
  </si>
  <si>
    <t>sous total3</t>
  </si>
  <si>
    <t>sous total4</t>
  </si>
  <si>
    <t>sous total5</t>
  </si>
  <si>
    <t>sous total6</t>
  </si>
  <si>
    <t>sous total7</t>
  </si>
  <si>
    <t>sous total8</t>
  </si>
  <si>
    <t>Appui en matières d'œuvre au CFM</t>
  </si>
  <si>
    <t>rehabilitation classe/bureau chef secteur</t>
  </si>
  <si>
    <t>L'administrateur délégué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</si>
</sst>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0" fillId="0" borderId="12" xfId="0" applyBorder="1"/>
    <xf numFmtId="0" fontId="2" fillId="0" borderId="5" xfId="0" applyFont="1" applyBorder="1" applyAlignment="1">
      <alignment horizontal="center" vertical="center"/>
    </xf>
    <xf numFmtId="0" fontId="1" fillId="0" borderId="12" xfId="0" applyFont="1" applyBorder="1"/>
    <xf numFmtId="0" fontId="4" fillId="0" borderId="0" xfId="0" applyFont="1"/>
    <xf numFmtId="0" fontId="2" fillId="0" borderId="0" xfId="0" applyFont="1"/>
    <xf numFmtId="0" fontId="2" fillId="4" borderId="2" xfId="0" applyFont="1" applyFill="1" applyBorder="1" applyAlignment="1">
      <alignment vertical="center" textRotation="180"/>
    </xf>
    <xf numFmtId="0" fontId="2" fillId="4" borderId="18" xfId="0" applyFont="1" applyFill="1" applyBorder="1" applyAlignment="1">
      <alignment vertical="center" textRotation="180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5" fillId="0" borderId="0" xfId="0" applyFont="1"/>
    <xf numFmtId="0" fontId="2" fillId="2" borderId="1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/>
    <xf numFmtId="0" fontId="7" fillId="2" borderId="1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11" fillId="3" borderId="1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2" xfId="0" applyFont="1" applyFill="1" applyBorder="1"/>
    <xf numFmtId="0" fontId="10" fillId="3" borderId="12" xfId="0" applyFont="1" applyFill="1" applyBorder="1" applyAlignment="1">
      <alignment vertical="center" wrapText="1"/>
    </xf>
    <xf numFmtId="0" fontId="3" fillId="0" borderId="12" xfId="0" applyFont="1" applyBorder="1"/>
    <xf numFmtId="0" fontId="12" fillId="0" borderId="0" xfId="0" applyFont="1"/>
    <xf numFmtId="0" fontId="5" fillId="5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textRotation="180" wrapText="1"/>
    </xf>
    <xf numFmtId="0" fontId="2" fillId="4" borderId="18" xfId="0" applyFont="1" applyFill="1" applyBorder="1" applyAlignment="1">
      <alignment vertical="center" textRotation="180" wrapText="1"/>
    </xf>
    <xf numFmtId="0" fontId="2" fillId="4" borderId="3" xfId="0" applyFont="1" applyFill="1" applyBorder="1" applyAlignment="1">
      <alignment vertical="center" textRotation="180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="120" zoomScaleNormal="120" workbookViewId="0">
      <pane ySplit="5" topLeftCell="A77" activePane="bottomLeft" state="frozen"/>
      <selection pane="bottomLeft" activeCell="F79" sqref="F79"/>
    </sheetView>
  </sheetViews>
  <sheetFormatPr baseColWidth="10" defaultRowHeight="15" x14ac:dyDescent="0.25"/>
  <cols>
    <col min="2" max="2" width="10.28515625" customWidth="1"/>
    <col min="3" max="3" width="6.85546875" customWidth="1"/>
    <col min="4" max="4" width="9.42578125" customWidth="1"/>
    <col min="5" max="6" width="9.28515625" customWidth="1"/>
    <col min="7" max="7" width="9" customWidth="1"/>
    <col min="8" max="8" width="8.7109375" customWidth="1"/>
    <col min="9" max="9" width="8.140625" customWidth="1"/>
    <col min="10" max="10" width="8.28515625" customWidth="1"/>
    <col min="11" max="11" width="7.85546875" customWidth="1"/>
    <col min="12" max="12" width="8.28515625" style="1" customWidth="1"/>
    <col min="13" max="13" width="9.5703125" customWidth="1"/>
    <col min="14" max="14" width="12.5703125" bestFit="1" customWidth="1"/>
    <col min="15" max="15" width="13" bestFit="1" customWidth="1"/>
  </cols>
  <sheetData>
    <row r="1" spans="1:15" x14ac:dyDescent="0.25">
      <c r="A1" s="35" t="s">
        <v>132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55" t="s">
        <v>133</v>
      </c>
      <c r="F2" s="55"/>
      <c r="G2" s="55"/>
      <c r="H2" s="6"/>
      <c r="I2" s="6"/>
      <c r="J2" s="6"/>
      <c r="K2" s="6"/>
      <c r="L2" s="6"/>
      <c r="M2" s="6"/>
      <c r="N2" s="6"/>
      <c r="O2" s="6"/>
    </row>
    <row r="3" spans="1:15" s="1" customFormat="1" ht="12" customHeight="1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5.25" customHeight="1" thickBot="1" x14ac:dyDescent="0.3">
      <c r="A4" s="77" t="s">
        <v>41</v>
      </c>
      <c r="B4" s="77" t="s">
        <v>0</v>
      </c>
      <c r="C4" s="77" t="s">
        <v>1</v>
      </c>
      <c r="D4" s="7"/>
      <c r="E4" s="77" t="s">
        <v>136</v>
      </c>
      <c r="F4" s="77" t="s">
        <v>137</v>
      </c>
      <c r="G4" s="74" t="s">
        <v>141</v>
      </c>
      <c r="H4" s="75"/>
      <c r="I4" s="75"/>
      <c r="J4" s="75"/>
      <c r="K4" s="74" t="s">
        <v>142</v>
      </c>
      <c r="L4" s="75"/>
      <c r="M4" s="75"/>
      <c r="N4" s="76"/>
      <c r="O4" s="6"/>
    </row>
    <row r="5" spans="1:15" ht="53.25" customHeight="1" thickBot="1" x14ac:dyDescent="0.3">
      <c r="A5" s="78"/>
      <c r="B5" s="78"/>
      <c r="C5" s="78"/>
      <c r="D5" s="8" t="s">
        <v>42</v>
      </c>
      <c r="E5" s="78"/>
      <c r="F5" s="79"/>
      <c r="G5" s="9" t="s">
        <v>2</v>
      </c>
      <c r="H5" s="9" t="s">
        <v>3</v>
      </c>
      <c r="I5" s="9" t="s">
        <v>4</v>
      </c>
      <c r="J5" s="9" t="s">
        <v>5</v>
      </c>
      <c r="K5" s="10" t="s">
        <v>6</v>
      </c>
      <c r="L5" s="10" t="s">
        <v>80</v>
      </c>
      <c r="M5" s="10" t="s">
        <v>43</v>
      </c>
      <c r="N5" s="10" t="s">
        <v>7</v>
      </c>
      <c r="O5" s="6"/>
    </row>
    <row r="6" spans="1:15" ht="15.75" thickBot="1" x14ac:dyDescent="0.3">
      <c r="A6" s="59" t="s">
        <v>44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6"/>
    </row>
    <row r="7" spans="1:15" ht="30.75" thickBot="1" x14ac:dyDescent="0.3">
      <c r="A7" s="11" t="s">
        <v>8</v>
      </c>
      <c r="B7" s="12" t="s">
        <v>9</v>
      </c>
      <c r="C7" s="13">
        <v>4</v>
      </c>
      <c r="D7" s="13" t="s">
        <v>107</v>
      </c>
      <c r="E7" s="13">
        <v>350</v>
      </c>
      <c r="F7" s="13">
        <f>E7*C7</f>
        <v>1400</v>
      </c>
      <c r="G7" s="13">
        <v>350</v>
      </c>
      <c r="H7" s="13">
        <v>350</v>
      </c>
      <c r="I7" s="13">
        <v>350</v>
      </c>
      <c r="J7" s="13">
        <v>350</v>
      </c>
      <c r="K7" s="13">
        <v>1400</v>
      </c>
      <c r="L7" s="13">
        <v>0</v>
      </c>
      <c r="M7" s="13">
        <v>0</v>
      </c>
      <c r="N7" s="13">
        <v>0</v>
      </c>
      <c r="O7" s="6"/>
    </row>
    <row r="8" spans="1:15" ht="30.75" thickBot="1" x14ac:dyDescent="0.3">
      <c r="A8" s="11" t="s">
        <v>45</v>
      </c>
      <c r="B8" s="12" t="s">
        <v>10</v>
      </c>
      <c r="C8" s="13">
        <v>1</v>
      </c>
      <c r="D8" s="13" t="s">
        <v>107</v>
      </c>
      <c r="E8" s="13">
        <v>300</v>
      </c>
      <c r="F8" s="13">
        <f t="shared" ref="F8:F15" si="0">E8*C8</f>
        <v>300</v>
      </c>
      <c r="G8" s="13">
        <v>300</v>
      </c>
      <c r="H8" s="13">
        <v>0</v>
      </c>
      <c r="I8" s="13">
        <v>0</v>
      </c>
      <c r="J8" s="13">
        <v>0</v>
      </c>
      <c r="K8" s="13">
        <v>300</v>
      </c>
      <c r="L8" s="13">
        <v>0</v>
      </c>
      <c r="M8" s="13">
        <v>0</v>
      </c>
      <c r="N8" s="13">
        <v>0</v>
      </c>
      <c r="O8" s="6"/>
    </row>
    <row r="9" spans="1:15" ht="30.75" thickBot="1" x14ac:dyDescent="0.3">
      <c r="A9" s="11" t="s">
        <v>46</v>
      </c>
      <c r="B9" s="12" t="s">
        <v>11</v>
      </c>
      <c r="C9" s="13">
        <v>1</v>
      </c>
      <c r="D9" s="13" t="s">
        <v>107</v>
      </c>
      <c r="E9" s="13">
        <v>100</v>
      </c>
      <c r="F9" s="13">
        <f t="shared" si="0"/>
        <v>100</v>
      </c>
      <c r="G9" s="13">
        <v>100</v>
      </c>
      <c r="H9" s="13">
        <v>0</v>
      </c>
      <c r="I9" s="13">
        <v>0</v>
      </c>
      <c r="J9" s="13">
        <v>0</v>
      </c>
      <c r="K9" s="13">
        <v>100</v>
      </c>
      <c r="L9" s="13">
        <v>0</v>
      </c>
      <c r="M9" s="13">
        <v>0</v>
      </c>
      <c r="N9" s="13">
        <v>0</v>
      </c>
      <c r="O9" s="6"/>
    </row>
    <row r="10" spans="1:15" ht="30.75" thickBot="1" x14ac:dyDescent="0.3">
      <c r="A10" s="11" t="s">
        <v>82</v>
      </c>
      <c r="B10" s="12" t="s">
        <v>12</v>
      </c>
      <c r="C10" s="13">
        <v>1</v>
      </c>
      <c r="D10" s="13" t="s">
        <v>107</v>
      </c>
      <c r="E10" s="13">
        <v>5225</v>
      </c>
      <c r="F10" s="13">
        <f t="shared" si="0"/>
        <v>5225</v>
      </c>
      <c r="G10" s="13">
        <v>0</v>
      </c>
      <c r="H10" s="13">
        <v>5225</v>
      </c>
      <c r="I10" s="13">
        <v>0</v>
      </c>
      <c r="J10" s="13">
        <v>0</v>
      </c>
      <c r="K10" s="13">
        <v>5225</v>
      </c>
      <c r="L10" s="13">
        <v>0</v>
      </c>
      <c r="M10" s="13">
        <v>0</v>
      </c>
      <c r="N10" s="13">
        <v>0</v>
      </c>
      <c r="O10" s="6"/>
    </row>
    <row r="11" spans="1:15" ht="150.75" thickBot="1" x14ac:dyDescent="0.3">
      <c r="A11" s="11" t="s">
        <v>81</v>
      </c>
      <c r="B11" s="12" t="s">
        <v>47</v>
      </c>
      <c r="C11" s="13">
        <v>5</v>
      </c>
      <c r="D11" s="13" t="s">
        <v>107</v>
      </c>
      <c r="E11" s="13">
        <v>240</v>
      </c>
      <c r="F11" s="13">
        <f>E11*C11</f>
        <v>1200</v>
      </c>
      <c r="G11" s="13">
        <v>0</v>
      </c>
      <c r="H11" s="13">
        <v>0</v>
      </c>
      <c r="I11" s="13">
        <v>0</v>
      </c>
      <c r="J11" s="13">
        <v>240</v>
      </c>
      <c r="K11" s="13">
        <v>0</v>
      </c>
      <c r="L11" s="13">
        <v>0</v>
      </c>
      <c r="M11" s="13">
        <v>0</v>
      </c>
      <c r="N11" s="13">
        <v>1200</v>
      </c>
      <c r="O11" s="6"/>
    </row>
    <row r="12" spans="1:15" s="1" customFormat="1" ht="105.75" thickBot="1" x14ac:dyDescent="0.3">
      <c r="A12" s="11" t="s">
        <v>83</v>
      </c>
      <c r="B12" s="12" t="s">
        <v>84</v>
      </c>
      <c r="C12" s="13">
        <v>1</v>
      </c>
      <c r="D12" s="13" t="s">
        <v>13</v>
      </c>
      <c r="E12" s="13">
        <v>2000</v>
      </c>
      <c r="F12" s="13">
        <f t="shared" si="0"/>
        <v>2000</v>
      </c>
      <c r="G12" s="13">
        <v>5000</v>
      </c>
      <c r="H12" s="13">
        <v>500</v>
      </c>
      <c r="I12" s="13">
        <v>500</v>
      </c>
      <c r="J12" s="13">
        <v>500</v>
      </c>
      <c r="K12" s="13">
        <v>2000</v>
      </c>
      <c r="L12" s="13">
        <v>0</v>
      </c>
      <c r="M12" s="13">
        <v>0</v>
      </c>
      <c r="N12" s="13">
        <v>0</v>
      </c>
      <c r="O12" s="6"/>
    </row>
    <row r="13" spans="1:15" s="1" customFormat="1" ht="45.75" thickBot="1" x14ac:dyDescent="0.3">
      <c r="A13" s="11" t="s">
        <v>117</v>
      </c>
      <c r="B13" s="12" t="s">
        <v>138</v>
      </c>
      <c r="C13" s="13">
        <v>1</v>
      </c>
      <c r="D13" s="13" t="s">
        <v>118</v>
      </c>
      <c r="E13" s="13" t="s">
        <v>20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6"/>
    </row>
    <row r="14" spans="1:15" s="1" customFormat="1" ht="45.75" thickBot="1" x14ac:dyDescent="0.3">
      <c r="A14" s="11" t="s">
        <v>127</v>
      </c>
      <c r="B14" s="12" t="s">
        <v>128</v>
      </c>
      <c r="C14" s="13">
        <v>1</v>
      </c>
      <c r="D14" s="13" t="s">
        <v>107</v>
      </c>
      <c r="E14" s="13">
        <v>500</v>
      </c>
      <c r="F14" s="13">
        <f t="shared" si="0"/>
        <v>500</v>
      </c>
      <c r="G14" s="13">
        <v>0</v>
      </c>
      <c r="H14" s="13">
        <v>0</v>
      </c>
      <c r="I14" s="13">
        <v>0</v>
      </c>
      <c r="J14" s="13">
        <v>500</v>
      </c>
      <c r="K14" s="13">
        <v>500</v>
      </c>
      <c r="L14" s="13">
        <v>0</v>
      </c>
      <c r="M14" s="13">
        <v>0</v>
      </c>
      <c r="N14" s="13">
        <v>0</v>
      </c>
      <c r="O14" s="6"/>
    </row>
    <row r="15" spans="1:15" s="1" customFormat="1" ht="105.75" thickBot="1" x14ac:dyDescent="0.3">
      <c r="A15" s="11" t="s">
        <v>125</v>
      </c>
      <c r="B15" s="12" t="s">
        <v>126</v>
      </c>
      <c r="C15" s="13">
        <v>2</v>
      </c>
      <c r="D15" s="13" t="s">
        <v>13</v>
      </c>
      <c r="E15" s="13">
        <v>650</v>
      </c>
      <c r="F15" s="13">
        <f t="shared" si="0"/>
        <v>1300</v>
      </c>
      <c r="G15" s="13">
        <v>0</v>
      </c>
      <c r="H15" s="13">
        <v>650</v>
      </c>
      <c r="I15" s="13">
        <v>0</v>
      </c>
      <c r="J15" s="13">
        <v>650</v>
      </c>
      <c r="K15" s="13">
        <v>0</v>
      </c>
      <c r="L15" s="13">
        <v>0</v>
      </c>
      <c r="M15" s="13">
        <v>0</v>
      </c>
      <c r="N15" s="13">
        <v>1300</v>
      </c>
      <c r="O15" s="6"/>
    </row>
    <row r="16" spans="1:15" s="1" customFormat="1" ht="75" x14ac:dyDescent="0.25">
      <c r="A16" s="36" t="s">
        <v>48</v>
      </c>
      <c r="B16" s="37" t="s">
        <v>47</v>
      </c>
      <c r="C16" s="38">
        <v>1</v>
      </c>
      <c r="D16" s="38" t="s">
        <v>107</v>
      </c>
      <c r="E16" s="38">
        <v>500</v>
      </c>
      <c r="F16" s="38">
        <f>E16*C16</f>
        <v>500</v>
      </c>
      <c r="G16" s="38">
        <v>0</v>
      </c>
      <c r="H16" s="38">
        <v>0</v>
      </c>
      <c r="I16" s="38">
        <v>0</v>
      </c>
      <c r="J16" s="38">
        <v>500</v>
      </c>
      <c r="K16" s="38">
        <v>0</v>
      </c>
      <c r="L16" s="38">
        <v>0</v>
      </c>
      <c r="M16" s="38">
        <v>0</v>
      </c>
      <c r="N16" s="38">
        <v>500</v>
      </c>
      <c r="O16" s="6"/>
    </row>
    <row r="17" spans="1:15" x14ac:dyDescent="0.25">
      <c r="A17" s="4" t="s">
        <v>139</v>
      </c>
      <c r="B17" s="4"/>
      <c r="C17" s="4"/>
      <c r="D17" s="4"/>
      <c r="E17" s="4"/>
      <c r="F17" s="4">
        <f t="shared" ref="F17:N17" si="1">SUM(F7:F16)</f>
        <v>12525</v>
      </c>
      <c r="G17" s="4">
        <f t="shared" si="1"/>
        <v>5750</v>
      </c>
      <c r="H17" s="4">
        <f t="shared" si="1"/>
        <v>6725</v>
      </c>
      <c r="I17" s="4">
        <f t="shared" si="1"/>
        <v>850</v>
      </c>
      <c r="J17" s="4">
        <f t="shared" si="1"/>
        <v>2740</v>
      </c>
      <c r="K17" s="4">
        <f t="shared" si="1"/>
        <v>9525</v>
      </c>
      <c r="L17" s="4">
        <f t="shared" si="1"/>
        <v>0</v>
      </c>
      <c r="M17" s="4">
        <f t="shared" si="1"/>
        <v>0</v>
      </c>
      <c r="N17" s="4">
        <f t="shared" si="1"/>
        <v>3000</v>
      </c>
      <c r="O17" s="6"/>
    </row>
    <row r="18" spans="1:15" ht="15.75" thickBot="1" x14ac:dyDescent="0.3">
      <c r="A18" s="59" t="s">
        <v>50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"/>
    </row>
    <row r="19" spans="1:15" ht="15.75" thickBot="1" x14ac:dyDescent="0.3">
      <c r="A19" s="80" t="s">
        <v>51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6"/>
    </row>
    <row r="20" spans="1:15" ht="120.75" thickBot="1" x14ac:dyDescent="0.3">
      <c r="A20" s="11" t="s">
        <v>52</v>
      </c>
      <c r="B20" s="12" t="s">
        <v>53</v>
      </c>
      <c r="C20" s="13">
        <v>50</v>
      </c>
      <c r="D20" s="13" t="s">
        <v>13</v>
      </c>
      <c r="E20" s="13">
        <v>800</v>
      </c>
      <c r="F20" s="13">
        <f>E20*C20</f>
        <v>40000</v>
      </c>
      <c r="G20" s="13">
        <v>0</v>
      </c>
      <c r="H20" s="13">
        <v>0</v>
      </c>
      <c r="I20" s="13">
        <v>0</v>
      </c>
      <c r="J20" s="13">
        <v>40000</v>
      </c>
      <c r="K20" s="13">
        <v>0</v>
      </c>
      <c r="L20" s="13">
        <v>0</v>
      </c>
      <c r="M20" s="13">
        <v>0</v>
      </c>
      <c r="N20" s="13">
        <v>40000</v>
      </c>
      <c r="O20" s="6"/>
    </row>
    <row r="21" spans="1:15" ht="105.75" thickBot="1" x14ac:dyDescent="0.3">
      <c r="A21" s="11" t="s">
        <v>54</v>
      </c>
      <c r="B21" s="12" t="s">
        <v>55</v>
      </c>
      <c r="C21" s="13">
        <v>50</v>
      </c>
      <c r="D21" s="13" t="s">
        <v>13</v>
      </c>
      <c r="E21" s="13">
        <v>150</v>
      </c>
      <c r="F21" s="13">
        <f t="shared" ref="F21:F23" si="2">E21*C21</f>
        <v>7500</v>
      </c>
      <c r="G21" s="13">
        <v>0</v>
      </c>
      <c r="H21" s="13">
        <v>0</v>
      </c>
      <c r="I21" s="13">
        <v>0</v>
      </c>
      <c r="J21" s="13">
        <v>7500</v>
      </c>
      <c r="K21" s="13">
        <v>0</v>
      </c>
      <c r="L21" s="13">
        <v>0</v>
      </c>
      <c r="M21" s="13">
        <v>0</v>
      </c>
      <c r="N21" s="13">
        <v>15000</v>
      </c>
      <c r="O21" s="6"/>
    </row>
    <row r="22" spans="1:15" ht="45.75" thickBot="1" x14ac:dyDescent="0.3">
      <c r="A22" s="14" t="s">
        <v>14</v>
      </c>
      <c r="B22" s="15" t="s">
        <v>56</v>
      </c>
      <c r="C22" s="16">
        <v>1</v>
      </c>
      <c r="D22" s="16" t="s">
        <v>13</v>
      </c>
      <c r="E22" s="16">
        <v>10000</v>
      </c>
      <c r="F22" s="13">
        <f t="shared" si="2"/>
        <v>10000</v>
      </c>
      <c r="G22" s="16">
        <v>0</v>
      </c>
      <c r="H22" s="16">
        <v>0</v>
      </c>
      <c r="I22" s="16">
        <v>0</v>
      </c>
      <c r="J22" s="16">
        <v>10000</v>
      </c>
      <c r="K22" s="16">
        <v>0</v>
      </c>
      <c r="L22" s="16">
        <v>0</v>
      </c>
      <c r="M22" s="16">
        <v>0</v>
      </c>
      <c r="N22" s="16">
        <v>10000</v>
      </c>
      <c r="O22" s="6"/>
    </row>
    <row r="23" spans="1:15" s="1" customFormat="1" ht="90.75" thickBot="1" x14ac:dyDescent="0.3">
      <c r="A23" s="11" t="s">
        <v>119</v>
      </c>
      <c r="B23" s="17" t="s">
        <v>0</v>
      </c>
      <c r="C23" s="18">
        <v>20</v>
      </c>
      <c r="D23" s="18" t="s">
        <v>107</v>
      </c>
      <c r="E23" s="18">
        <v>50</v>
      </c>
      <c r="F23" s="13">
        <f t="shared" si="2"/>
        <v>1000</v>
      </c>
      <c r="G23" s="18">
        <v>0</v>
      </c>
      <c r="H23" s="18">
        <v>1000</v>
      </c>
      <c r="I23" s="18">
        <v>0</v>
      </c>
      <c r="J23" s="18">
        <v>0</v>
      </c>
      <c r="K23" s="18">
        <v>1000</v>
      </c>
      <c r="L23" s="18">
        <v>0</v>
      </c>
      <c r="M23" s="18">
        <v>0</v>
      </c>
      <c r="N23" s="18">
        <v>0</v>
      </c>
      <c r="O23" s="6"/>
    </row>
    <row r="24" spans="1:15" s="1" customFormat="1" ht="60" x14ac:dyDescent="0.25">
      <c r="A24" s="36" t="s">
        <v>15</v>
      </c>
      <c r="B24" s="21" t="s">
        <v>16</v>
      </c>
      <c r="C24" s="39">
        <v>10</v>
      </c>
      <c r="D24" s="39"/>
      <c r="E24" s="39">
        <v>350</v>
      </c>
      <c r="F24" s="38">
        <f>E24*C24</f>
        <v>3500</v>
      </c>
      <c r="G24" s="39">
        <v>0</v>
      </c>
      <c r="H24" s="39">
        <v>0</v>
      </c>
      <c r="I24" s="39">
        <v>0</v>
      </c>
      <c r="J24" s="39">
        <v>3500</v>
      </c>
      <c r="K24" s="21">
        <f>SUM(K20:K23)</f>
        <v>1000</v>
      </c>
      <c r="L24" s="21">
        <f>SUM(L20:L23)</f>
        <v>0</v>
      </c>
      <c r="M24" s="21">
        <f>SUM(M20:M23)</f>
        <v>0</v>
      </c>
      <c r="N24" s="39">
        <v>3500</v>
      </c>
      <c r="O24" s="6"/>
    </row>
    <row r="25" spans="1:15" x14ac:dyDescent="0.25">
      <c r="A25" s="41" t="s">
        <v>140</v>
      </c>
      <c r="B25" s="4"/>
      <c r="C25" s="4"/>
      <c r="D25" s="4"/>
      <c r="E25" s="4"/>
      <c r="F25" s="4">
        <f>SUM(F20:F24)</f>
        <v>62000</v>
      </c>
      <c r="G25" s="4">
        <f>SUM(G20:G24)</f>
        <v>0</v>
      </c>
      <c r="H25" s="4">
        <f>SUM(H20:H24)</f>
        <v>1000</v>
      </c>
      <c r="I25" s="4">
        <f>SUM(I20:I21)</f>
        <v>0</v>
      </c>
      <c r="J25" s="4">
        <f>SUM(J20:J24)</f>
        <v>61000</v>
      </c>
      <c r="K25" s="4">
        <v>2000</v>
      </c>
      <c r="L25" s="4">
        <v>0</v>
      </c>
      <c r="M25" s="4">
        <v>0</v>
      </c>
      <c r="N25" s="4">
        <v>68500</v>
      </c>
      <c r="O25" s="6"/>
    </row>
    <row r="26" spans="1:15" x14ac:dyDescent="0.25">
      <c r="A26" s="56" t="s">
        <v>17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6"/>
    </row>
    <row r="27" spans="1:15" ht="6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6"/>
    </row>
    <row r="28" spans="1:15" ht="120.75" thickBot="1" x14ac:dyDescent="0.3">
      <c r="A28" s="23" t="s">
        <v>18</v>
      </c>
      <c r="B28" s="17" t="s">
        <v>59</v>
      </c>
      <c r="C28" s="18">
        <v>20</v>
      </c>
      <c r="D28" s="24" t="s">
        <v>124</v>
      </c>
      <c r="E28" s="18">
        <v>200</v>
      </c>
      <c r="F28" s="18">
        <f>E28*C28</f>
        <v>4000</v>
      </c>
      <c r="G28" s="18">
        <v>0</v>
      </c>
      <c r="H28" s="18">
        <v>0</v>
      </c>
      <c r="I28" s="18">
        <v>4000</v>
      </c>
      <c r="J28" s="18">
        <v>0</v>
      </c>
      <c r="K28" s="18">
        <v>0</v>
      </c>
      <c r="L28" s="18">
        <v>0</v>
      </c>
      <c r="M28" s="18">
        <v>0</v>
      </c>
      <c r="N28" s="18">
        <v>4000</v>
      </c>
      <c r="O28" s="6"/>
    </row>
    <row r="29" spans="1:15" s="1" customFormat="1" ht="120.75" thickBot="1" x14ac:dyDescent="0.3">
      <c r="A29" s="23" t="s">
        <v>87</v>
      </c>
      <c r="B29" s="17" t="s">
        <v>88</v>
      </c>
      <c r="C29" s="18">
        <v>100</v>
      </c>
      <c r="D29" s="24" t="s">
        <v>89</v>
      </c>
      <c r="E29" s="18">
        <v>80</v>
      </c>
      <c r="F29" s="18">
        <f>E29*C29</f>
        <v>8000</v>
      </c>
      <c r="G29" s="18">
        <v>0</v>
      </c>
      <c r="H29" s="18">
        <v>0</v>
      </c>
      <c r="I29" s="18">
        <v>8000</v>
      </c>
      <c r="J29" s="18">
        <v>0</v>
      </c>
      <c r="K29" s="18">
        <v>4000</v>
      </c>
      <c r="L29" s="18">
        <v>0</v>
      </c>
      <c r="M29" s="18">
        <v>0</v>
      </c>
      <c r="N29" s="18">
        <v>4000</v>
      </c>
      <c r="O29" s="6"/>
    </row>
    <row r="30" spans="1:15" s="1" customFormat="1" ht="45.75" thickBot="1" x14ac:dyDescent="0.3">
      <c r="A30" s="23" t="s">
        <v>85</v>
      </c>
      <c r="B30" s="17" t="s">
        <v>86</v>
      </c>
      <c r="C30" s="18">
        <v>1</v>
      </c>
      <c r="D30" s="18" t="s">
        <v>13</v>
      </c>
      <c r="E30" s="18">
        <v>500</v>
      </c>
      <c r="F30" s="18">
        <f t="shared" ref="F30" si="3">E30*C30</f>
        <v>500</v>
      </c>
      <c r="G30" s="18">
        <v>0</v>
      </c>
      <c r="H30" s="18">
        <v>500</v>
      </c>
      <c r="I30" s="18">
        <v>0</v>
      </c>
      <c r="J30" s="18">
        <v>0</v>
      </c>
      <c r="K30" s="18">
        <v>500</v>
      </c>
      <c r="L30" s="18">
        <v>0</v>
      </c>
      <c r="M30" s="18">
        <v>0</v>
      </c>
      <c r="N30" s="18">
        <v>0</v>
      </c>
      <c r="O30" s="6"/>
    </row>
    <row r="31" spans="1:15" s="1" customFormat="1" ht="90.75" thickBot="1" x14ac:dyDescent="0.3">
      <c r="A31" s="42" t="s">
        <v>19</v>
      </c>
      <c r="B31" s="21" t="s">
        <v>60</v>
      </c>
      <c r="C31" s="39">
        <v>5</v>
      </c>
      <c r="D31" s="39"/>
      <c r="E31" s="39">
        <v>200</v>
      </c>
      <c r="F31" s="39">
        <f>E31*C31</f>
        <v>1000</v>
      </c>
      <c r="G31" s="18">
        <v>0</v>
      </c>
      <c r="H31" s="18">
        <v>1000</v>
      </c>
      <c r="I31" s="18">
        <v>0</v>
      </c>
      <c r="J31" s="18">
        <v>0</v>
      </c>
      <c r="K31" s="18">
        <v>1000</v>
      </c>
      <c r="L31" s="18">
        <v>0</v>
      </c>
      <c r="M31" s="18">
        <v>0</v>
      </c>
      <c r="N31" s="18">
        <v>0</v>
      </c>
      <c r="O31" s="6"/>
    </row>
    <row r="32" spans="1:15" ht="15.75" thickBot="1" x14ac:dyDescent="0.3">
      <c r="A32" s="4" t="s">
        <v>144</v>
      </c>
      <c r="B32" s="2"/>
      <c r="C32" s="2"/>
      <c r="D32" s="2"/>
      <c r="E32" s="2"/>
      <c r="F32" s="4">
        <f t="shared" ref="F32:N32" si="4">SUM(F28:F31)</f>
        <v>13500</v>
      </c>
      <c r="G32" s="19">
        <f t="shared" si="4"/>
        <v>0</v>
      </c>
      <c r="H32" s="19">
        <f t="shared" si="4"/>
        <v>1500</v>
      </c>
      <c r="I32" s="19">
        <f t="shared" si="4"/>
        <v>12000</v>
      </c>
      <c r="J32" s="19">
        <f t="shared" si="4"/>
        <v>0</v>
      </c>
      <c r="K32" s="19">
        <f t="shared" si="4"/>
        <v>5500</v>
      </c>
      <c r="L32" s="19">
        <f t="shared" si="4"/>
        <v>0</v>
      </c>
      <c r="M32" s="18">
        <f t="shared" si="4"/>
        <v>0</v>
      </c>
      <c r="N32" s="19">
        <f t="shared" si="4"/>
        <v>8000</v>
      </c>
      <c r="O32" s="6"/>
    </row>
    <row r="33" spans="1:15" ht="30.75" customHeight="1" thickBot="1" x14ac:dyDescent="0.3">
      <c r="A33" s="59" t="s">
        <v>21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  <c r="O33" s="6"/>
    </row>
    <row r="34" spans="1:15" ht="30.75" thickBot="1" x14ac:dyDescent="0.3">
      <c r="A34" s="23" t="s">
        <v>22</v>
      </c>
      <c r="B34" s="17" t="s">
        <v>61</v>
      </c>
      <c r="C34" s="18">
        <v>200</v>
      </c>
      <c r="D34" s="24" t="s">
        <v>120</v>
      </c>
      <c r="E34" s="18">
        <v>150</v>
      </c>
      <c r="F34" s="18">
        <f>E34*C34</f>
        <v>30000</v>
      </c>
      <c r="G34" s="18">
        <v>0</v>
      </c>
      <c r="H34" s="18">
        <v>30000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30000</v>
      </c>
      <c r="O34" s="6"/>
    </row>
    <row r="35" spans="1:15" ht="60.75" thickBot="1" x14ac:dyDescent="0.3">
      <c r="A35" s="23" t="s">
        <v>23</v>
      </c>
      <c r="B35" s="17" t="s">
        <v>24</v>
      </c>
      <c r="C35" s="18">
        <v>63000</v>
      </c>
      <c r="D35" s="18" t="s">
        <v>120</v>
      </c>
      <c r="E35" s="18">
        <v>0.2</v>
      </c>
      <c r="F35" s="18">
        <f t="shared" ref="F35:F38" si="5">E35*C35</f>
        <v>12600</v>
      </c>
      <c r="G35" s="18">
        <v>12600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12600</v>
      </c>
      <c r="O35" s="6"/>
    </row>
    <row r="36" spans="1:15" ht="30.75" thickBot="1" x14ac:dyDescent="0.3">
      <c r="A36" s="23" t="s">
        <v>25</v>
      </c>
      <c r="B36" s="17" t="s">
        <v>61</v>
      </c>
      <c r="C36" s="18">
        <v>1000</v>
      </c>
      <c r="D36" s="24" t="s">
        <v>13</v>
      </c>
      <c r="E36" s="18">
        <v>1</v>
      </c>
      <c r="F36" s="18">
        <f>E36*C36</f>
        <v>1000</v>
      </c>
      <c r="G36" s="18">
        <v>0</v>
      </c>
      <c r="H36" s="18">
        <v>1000</v>
      </c>
      <c r="I36" s="18">
        <v>0</v>
      </c>
      <c r="J36" s="18">
        <v>0</v>
      </c>
      <c r="K36" s="18">
        <v>0</v>
      </c>
      <c r="L36" s="18">
        <v>0</v>
      </c>
      <c r="M36" s="18">
        <v>1000</v>
      </c>
      <c r="N36" s="18">
        <v>0</v>
      </c>
      <c r="O36" s="6"/>
    </row>
    <row r="37" spans="1:15" ht="60.75" thickBot="1" x14ac:dyDescent="0.3">
      <c r="A37" s="23" t="s">
        <v>62</v>
      </c>
      <c r="B37" s="17" t="s">
        <v>34</v>
      </c>
      <c r="C37" s="18">
        <v>1</v>
      </c>
      <c r="D37" s="18" t="s">
        <v>107</v>
      </c>
      <c r="E37" s="18">
        <v>500</v>
      </c>
      <c r="F37" s="18">
        <f>E37*C37</f>
        <v>500</v>
      </c>
      <c r="G37" s="18">
        <v>0</v>
      </c>
      <c r="H37" s="18">
        <v>500</v>
      </c>
      <c r="I37" s="18">
        <v>0</v>
      </c>
      <c r="J37" s="18">
        <v>0</v>
      </c>
      <c r="K37" s="18">
        <v>500</v>
      </c>
      <c r="L37" s="18">
        <v>0</v>
      </c>
      <c r="M37" s="18">
        <v>0</v>
      </c>
      <c r="N37" s="18">
        <v>0</v>
      </c>
      <c r="O37" s="6"/>
    </row>
    <row r="38" spans="1:15" ht="90" x14ac:dyDescent="0.25">
      <c r="A38" s="42" t="s">
        <v>121</v>
      </c>
      <c r="B38" s="21" t="s">
        <v>101</v>
      </c>
      <c r="C38" s="39">
        <v>1</v>
      </c>
      <c r="D38" s="39" t="s">
        <v>13</v>
      </c>
      <c r="E38" s="39">
        <v>60</v>
      </c>
      <c r="F38" s="39">
        <f t="shared" si="5"/>
        <v>60</v>
      </c>
      <c r="G38" s="39">
        <v>0</v>
      </c>
      <c r="H38" s="39">
        <v>60</v>
      </c>
      <c r="I38" s="39">
        <v>0</v>
      </c>
      <c r="J38" s="39">
        <v>0</v>
      </c>
      <c r="K38" s="39">
        <v>60</v>
      </c>
      <c r="L38" s="39">
        <v>0</v>
      </c>
      <c r="M38" s="39">
        <v>0</v>
      </c>
      <c r="N38" s="39">
        <v>0</v>
      </c>
      <c r="O38" s="6"/>
    </row>
    <row r="39" spans="1:15" x14ac:dyDescent="0.25">
      <c r="A39" s="43" t="s">
        <v>145</v>
      </c>
      <c r="B39" s="43"/>
      <c r="C39" s="43"/>
      <c r="D39" s="43"/>
      <c r="E39" s="43"/>
      <c r="F39" s="43">
        <f>SUM(F34:F38)</f>
        <v>44160</v>
      </c>
      <c r="G39" s="43">
        <f>SUM(G34:G38)</f>
        <v>12600</v>
      </c>
      <c r="H39" s="43">
        <f>SUM(H34:H38)</f>
        <v>31560</v>
      </c>
      <c r="I39" s="43">
        <f>SUM(I34:I38)</f>
        <v>0</v>
      </c>
      <c r="J39" s="43">
        <f>SUM(J34:J38)</f>
        <v>0</v>
      </c>
      <c r="K39" s="43">
        <f>SUM(K34:K37)</f>
        <v>500</v>
      </c>
      <c r="L39" s="43">
        <f>SUM(L34:L38)</f>
        <v>0</v>
      </c>
      <c r="M39" s="43">
        <f>SUM(M34:M38)</f>
        <v>1000</v>
      </c>
      <c r="N39" s="43">
        <f>SUM(N34:N38)</f>
        <v>42600</v>
      </c>
      <c r="O39" s="6"/>
    </row>
    <row r="40" spans="1:15" ht="15.75" thickBot="1" x14ac:dyDescent="0.3">
      <c r="A40" s="68" t="s">
        <v>134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0"/>
      <c r="O40" s="6"/>
    </row>
    <row r="41" spans="1:15" ht="15.75" thickBot="1" x14ac:dyDescent="0.3">
      <c r="A41" s="62" t="s">
        <v>26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  <c r="O41" s="6"/>
    </row>
    <row r="42" spans="1:15" s="1" customFormat="1" ht="75.75" thickBot="1" x14ac:dyDescent="0.3">
      <c r="A42" s="23" t="s">
        <v>151</v>
      </c>
      <c r="B42" s="17" t="s">
        <v>28</v>
      </c>
      <c r="C42" s="17">
        <v>2</v>
      </c>
      <c r="D42" s="25" t="s">
        <v>90</v>
      </c>
      <c r="E42" s="17"/>
      <c r="F42" s="17">
        <v>2280.64</v>
      </c>
      <c r="G42" s="17">
        <v>780.64</v>
      </c>
      <c r="H42" s="17">
        <v>0</v>
      </c>
      <c r="I42" s="17">
        <v>1500</v>
      </c>
      <c r="J42" s="17">
        <v>0</v>
      </c>
      <c r="K42" s="17">
        <v>780.64</v>
      </c>
      <c r="L42" s="17">
        <v>0</v>
      </c>
      <c r="M42" s="17">
        <v>0</v>
      </c>
      <c r="N42" s="17">
        <v>1500</v>
      </c>
      <c r="O42" s="6"/>
    </row>
    <row r="43" spans="1:15" ht="90.75" thickBot="1" x14ac:dyDescent="0.3">
      <c r="A43" s="26" t="s">
        <v>27</v>
      </c>
      <c r="B43" s="25" t="s">
        <v>91</v>
      </c>
      <c r="C43" s="18">
        <v>4</v>
      </c>
      <c r="D43" s="24" t="s">
        <v>92</v>
      </c>
      <c r="E43" s="18">
        <v>23000</v>
      </c>
      <c r="F43" s="18">
        <v>92000</v>
      </c>
      <c r="G43" s="18">
        <v>0</v>
      </c>
      <c r="H43" s="18">
        <v>0</v>
      </c>
      <c r="I43" s="18">
        <v>92000</v>
      </c>
      <c r="J43" s="18">
        <v>0</v>
      </c>
      <c r="K43" s="18">
        <v>0</v>
      </c>
      <c r="L43" s="18">
        <v>0</v>
      </c>
      <c r="M43" s="17">
        <v>0</v>
      </c>
      <c r="N43" s="18">
        <v>92000</v>
      </c>
      <c r="O43" s="6"/>
    </row>
    <row r="44" spans="1:15" ht="45.75" thickBot="1" x14ac:dyDescent="0.3">
      <c r="A44" s="26" t="s">
        <v>93</v>
      </c>
      <c r="B44" s="17" t="s">
        <v>63</v>
      </c>
      <c r="C44" s="18">
        <v>400</v>
      </c>
      <c r="D44" s="18" t="s">
        <v>13</v>
      </c>
      <c r="E44" s="18">
        <v>10</v>
      </c>
      <c r="F44" s="18">
        <v>4000</v>
      </c>
      <c r="G44" s="18">
        <v>0</v>
      </c>
      <c r="H44" s="18">
        <v>0</v>
      </c>
      <c r="I44" s="18">
        <v>2000</v>
      </c>
      <c r="J44" s="18">
        <v>2000</v>
      </c>
      <c r="K44" s="18">
        <v>2000</v>
      </c>
      <c r="L44" s="18">
        <v>2000</v>
      </c>
      <c r="M44" s="18">
        <v>0</v>
      </c>
      <c r="N44" s="18">
        <v>0</v>
      </c>
      <c r="O44" s="6"/>
    </row>
    <row r="45" spans="1:15" ht="45.75" thickBot="1" x14ac:dyDescent="0.3">
      <c r="A45" s="27" t="s">
        <v>94</v>
      </c>
      <c r="B45" s="23" t="s">
        <v>64</v>
      </c>
      <c r="C45" s="18">
        <v>4</v>
      </c>
      <c r="D45" s="18" t="s">
        <v>95</v>
      </c>
      <c r="E45" s="18">
        <v>50</v>
      </c>
      <c r="F45" s="18">
        <v>200</v>
      </c>
      <c r="G45" s="18">
        <v>0</v>
      </c>
      <c r="H45" s="18">
        <v>200</v>
      </c>
      <c r="I45" s="18">
        <v>0</v>
      </c>
      <c r="J45" s="18">
        <v>0</v>
      </c>
      <c r="K45" s="18">
        <v>200</v>
      </c>
      <c r="L45" s="18"/>
      <c r="M45" s="18">
        <v>0</v>
      </c>
      <c r="N45" s="18">
        <v>200</v>
      </c>
      <c r="O45" s="6"/>
    </row>
    <row r="46" spans="1:15" s="1" customFormat="1" ht="60.75" thickBot="1" x14ac:dyDescent="0.3">
      <c r="A46" s="27" t="s">
        <v>96</v>
      </c>
      <c r="B46" s="23" t="s">
        <v>97</v>
      </c>
      <c r="C46" s="18">
        <v>1</v>
      </c>
      <c r="D46" s="18" t="s">
        <v>95</v>
      </c>
      <c r="E46" s="18">
        <v>500</v>
      </c>
      <c r="F46" s="18">
        <v>500</v>
      </c>
      <c r="G46" s="18">
        <v>0</v>
      </c>
      <c r="H46" s="18">
        <v>500</v>
      </c>
      <c r="I46" s="18">
        <v>0</v>
      </c>
      <c r="J46" s="18">
        <v>0</v>
      </c>
      <c r="K46" s="18">
        <v>500</v>
      </c>
      <c r="L46" s="18">
        <v>0</v>
      </c>
      <c r="M46" s="18">
        <v>0</v>
      </c>
      <c r="N46" s="18">
        <v>0</v>
      </c>
      <c r="O46" s="6"/>
    </row>
    <row r="47" spans="1:15" s="1" customFormat="1" ht="60.75" thickBot="1" x14ac:dyDescent="0.3">
      <c r="A47" s="28" t="s">
        <v>98</v>
      </c>
      <c r="B47" s="23" t="s">
        <v>99</v>
      </c>
      <c r="C47" s="18">
        <v>1</v>
      </c>
      <c r="D47" s="18" t="s">
        <v>95</v>
      </c>
      <c r="E47" s="18">
        <v>500</v>
      </c>
      <c r="F47" s="18">
        <v>500</v>
      </c>
      <c r="G47" s="18">
        <v>0</v>
      </c>
      <c r="H47" s="18">
        <v>500</v>
      </c>
      <c r="I47" s="18">
        <v>0</v>
      </c>
      <c r="J47" s="18">
        <v>0</v>
      </c>
      <c r="K47" s="18">
        <v>500</v>
      </c>
      <c r="L47" s="18">
        <v>0</v>
      </c>
      <c r="M47" s="18">
        <v>0</v>
      </c>
      <c r="N47" s="18">
        <v>0</v>
      </c>
      <c r="O47" s="6"/>
    </row>
    <row r="48" spans="1:15" s="1" customFormat="1" ht="75.75" thickBot="1" x14ac:dyDescent="0.3">
      <c r="A48" s="29" t="s">
        <v>100</v>
      </c>
      <c r="B48" s="25" t="s">
        <v>101</v>
      </c>
      <c r="C48" s="18">
        <v>1</v>
      </c>
      <c r="D48" s="18" t="s">
        <v>95</v>
      </c>
      <c r="E48" s="18">
        <v>300</v>
      </c>
      <c r="F48" s="18">
        <v>300</v>
      </c>
      <c r="G48" s="18">
        <v>0</v>
      </c>
      <c r="H48" s="18">
        <v>300</v>
      </c>
      <c r="I48" s="18">
        <v>0</v>
      </c>
      <c r="J48" s="18">
        <v>0</v>
      </c>
      <c r="K48" s="18">
        <v>300</v>
      </c>
      <c r="L48" s="18">
        <v>0</v>
      </c>
      <c r="M48" s="18">
        <v>0</v>
      </c>
      <c r="N48" s="18">
        <v>0</v>
      </c>
      <c r="O48" s="6"/>
    </row>
    <row r="49" spans="1:15" s="1" customFormat="1" ht="60" x14ac:dyDescent="0.25">
      <c r="A49" s="44" t="s">
        <v>150</v>
      </c>
      <c r="B49" s="21" t="s">
        <v>66</v>
      </c>
      <c r="C49" s="39">
        <v>5</v>
      </c>
      <c r="D49" s="39"/>
      <c r="E49" s="39">
        <v>850</v>
      </c>
      <c r="F49" s="39">
        <v>4250</v>
      </c>
      <c r="G49" s="39">
        <v>850</v>
      </c>
      <c r="H49" s="39">
        <v>850</v>
      </c>
      <c r="I49" s="39">
        <v>850</v>
      </c>
      <c r="J49" s="39">
        <v>850</v>
      </c>
      <c r="K49" s="39">
        <v>0</v>
      </c>
      <c r="L49" s="39">
        <v>0</v>
      </c>
      <c r="M49" s="39">
        <v>0</v>
      </c>
      <c r="N49" s="39">
        <v>4250</v>
      </c>
      <c r="O49" s="6"/>
    </row>
    <row r="50" spans="1:15" x14ac:dyDescent="0.25">
      <c r="A50" s="45" t="s">
        <v>146</v>
      </c>
      <c r="B50" s="4"/>
      <c r="C50" s="4"/>
      <c r="D50" s="4"/>
      <c r="E50" s="4"/>
      <c r="F50" s="4">
        <f>SUM(F42:F49)</f>
        <v>104030.64</v>
      </c>
      <c r="G50" s="4">
        <f>SUM(G42:G49)</f>
        <v>1630.6399999999999</v>
      </c>
      <c r="H50" s="4">
        <f>SUM(H42:H48)</f>
        <v>1500</v>
      </c>
      <c r="I50" s="4">
        <f t="shared" ref="I50:N50" si="6">SUM(I42:I49)</f>
        <v>96350</v>
      </c>
      <c r="J50" s="4">
        <f t="shared" si="6"/>
        <v>2850</v>
      </c>
      <c r="K50" s="4">
        <f t="shared" si="6"/>
        <v>4280.6399999999994</v>
      </c>
      <c r="L50" s="4">
        <f t="shared" si="6"/>
        <v>2000</v>
      </c>
      <c r="M50" s="4">
        <f t="shared" si="6"/>
        <v>0</v>
      </c>
      <c r="N50" s="4">
        <f t="shared" si="6"/>
        <v>97950</v>
      </c>
      <c r="O50" s="6"/>
    </row>
    <row r="51" spans="1:15" ht="15.75" thickBot="1" x14ac:dyDescent="0.3">
      <c r="A51" s="65" t="s">
        <v>67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7"/>
      <c r="O51" s="6"/>
    </row>
    <row r="52" spans="1:15" ht="75.75" thickBot="1" x14ac:dyDescent="0.3">
      <c r="A52" s="26" t="s">
        <v>29</v>
      </c>
      <c r="B52" s="30" t="s">
        <v>0</v>
      </c>
      <c r="C52" s="18">
        <v>1</v>
      </c>
      <c r="D52" s="18" t="s">
        <v>102</v>
      </c>
      <c r="E52" s="18">
        <v>40000</v>
      </c>
      <c r="F52" s="18">
        <f>E52*C52</f>
        <v>40000</v>
      </c>
      <c r="G52" s="18">
        <v>0</v>
      </c>
      <c r="H52" s="18">
        <v>0</v>
      </c>
      <c r="I52" s="18">
        <v>0</v>
      </c>
      <c r="J52" s="18">
        <v>40000</v>
      </c>
      <c r="K52" s="18">
        <v>0</v>
      </c>
      <c r="L52" s="18">
        <v>0</v>
      </c>
      <c r="M52" s="18">
        <v>0</v>
      </c>
      <c r="N52" s="18">
        <v>40000</v>
      </c>
      <c r="O52" s="6"/>
    </row>
    <row r="53" spans="1:15" s="1" customFormat="1" ht="45.75" thickBot="1" x14ac:dyDescent="0.3">
      <c r="A53" s="26" t="s">
        <v>103</v>
      </c>
      <c r="B53" s="30" t="s">
        <v>104</v>
      </c>
      <c r="C53" s="18">
        <v>1</v>
      </c>
      <c r="D53" s="18" t="s">
        <v>79</v>
      </c>
      <c r="E53" s="18">
        <v>5000</v>
      </c>
      <c r="F53" s="18">
        <f t="shared" ref="F53:F55" si="7">E53*C53</f>
        <v>5000</v>
      </c>
      <c r="G53" s="18">
        <v>0</v>
      </c>
      <c r="H53" s="18">
        <v>0</v>
      </c>
      <c r="I53" s="18">
        <v>0</v>
      </c>
      <c r="J53" s="18"/>
      <c r="K53" s="18">
        <v>0</v>
      </c>
      <c r="L53" s="18">
        <v>0</v>
      </c>
      <c r="M53" s="18">
        <v>0</v>
      </c>
      <c r="N53" s="18">
        <v>5000</v>
      </c>
      <c r="O53" s="6"/>
    </row>
    <row r="54" spans="1:15" s="1" customFormat="1" ht="45.75" thickBot="1" x14ac:dyDescent="0.3">
      <c r="A54" s="26" t="s">
        <v>105</v>
      </c>
      <c r="B54" s="30" t="s">
        <v>30</v>
      </c>
      <c r="C54" s="18">
        <v>1</v>
      </c>
      <c r="D54" s="18" t="s">
        <v>78</v>
      </c>
      <c r="E54" s="18">
        <v>4000</v>
      </c>
      <c r="F54" s="18">
        <f>E54*C54</f>
        <v>4000</v>
      </c>
      <c r="G54" s="18">
        <v>4000</v>
      </c>
      <c r="H54" s="18">
        <v>0</v>
      </c>
      <c r="I54" s="18">
        <v>0</v>
      </c>
      <c r="J54" s="18">
        <v>0</v>
      </c>
      <c r="K54" s="18">
        <v>4000</v>
      </c>
      <c r="L54" s="18">
        <v>0</v>
      </c>
      <c r="M54" s="18">
        <v>0</v>
      </c>
      <c r="N54" s="18">
        <v>0</v>
      </c>
      <c r="O54" s="6"/>
    </row>
    <row r="55" spans="1:15" ht="30.75" thickBot="1" x14ac:dyDescent="0.3">
      <c r="A55" s="26" t="s">
        <v>31</v>
      </c>
      <c r="B55" s="17" t="s">
        <v>68</v>
      </c>
      <c r="C55" s="18">
        <v>96</v>
      </c>
      <c r="D55" s="18" t="s">
        <v>13</v>
      </c>
      <c r="E55" s="18">
        <v>5</v>
      </c>
      <c r="F55" s="18">
        <f t="shared" si="7"/>
        <v>480</v>
      </c>
      <c r="G55" s="18">
        <v>120</v>
      </c>
      <c r="H55" s="18">
        <v>120</v>
      </c>
      <c r="I55" s="18">
        <v>120</v>
      </c>
      <c r="J55" s="18">
        <v>120</v>
      </c>
      <c r="K55" s="18">
        <v>480</v>
      </c>
      <c r="L55" s="18">
        <v>0</v>
      </c>
      <c r="M55" s="18">
        <v>0</v>
      </c>
      <c r="N55" s="18">
        <v>0</v>
      </c>
      <c r="O55" s="6"/>
    </row>
    <row r="56" spans="1:15" s="1" customFormat="1" ht="15.75" thickBot="1" x14ac:dyDescent="0.3">
      <c r="A56" s="31" t="s">
        <v>147</v>
      </c>
      <c r="B56" s="20"/>
      <c r="C56" s="19"/>
      <c r="D56" s="19"/>
      <c r="E56" s="19"/>
      <c r="F56" s="19">
        <f t="shared" ref="F56:N56" si="8">SUM(F52:F55)</f>
        <v>49480</v>
      </c>
      <c r="G56" s="19">
        <f t="shared" si="8"/>
        <v>4120</v>
      </c>
      <c r="H56" s="19">
        <f t="shared" si="8"/>
        <v>120</v>
      </c>
      <c r="I56" s="19">
        <f t="shared" si="8"/>
        <v>120</v>
      </c>
      <c r="J56" s="19">
        <f t="shared" si="8"/>
        <v>40120</v>
      </c>
      <c r="K56" s="19">
        <f t="shared" si="8"/>
        <v>4480</v>
      </c>
      <c r="L56" s="19">
        <f t="shared" si="8"/>
        <v>0</v>
      </c>
      <c r="M56" s="19">
        <f t="shared" si="8"/>
        <v>0</v>
      </c>
      <c r="N56" s="19">
        <f t="shared" si="8"/>
        <v>45000</v>
      </c>
      <c r="O56" s="6"/>
    </row>
    <row r="57" spans="1:15" ht="29.25" customHeight="1" thickBot="1" x14ac:dyDescent="0.3">
      <c r="A57" s="71" t="s">
        <v>32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3"/>
      <c r="O57" s="6"/>
    </row>
    <row r="58" spans="1:15" ht="45.75" thickBot="1" x14ac:dyDescent="0.3">
      <c r="A58" s="23" t="s">
        <v>57</v>
      </c>
      <c r="B58" s="17" t="s">
        <v>58</v>
      </c>
      <c r="C58" s="18">
        <v>1</v>
      </c>
      <c r="D58" s="18" t="s">
        <v>106</v>
      </c>
      <c r="E58" s="18">
        <v>15000</v>
      </c>
      <c r="F58" s="18">
        <f>E58*C58</f>
        <v>15000</v>
      </c>
      <c r="G58" s="18">
        <v>0</v>
      </c>
      <c r="H58" s="18">
        <v>15000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47">
        <v>15000</v>
      </c>
      <c r="O58" s="46"/>
    </row>
    <row r="59" spans="1:15" ht="75" customHeight="1" thickBot="1" x14ac:dyDescent="0.3">
      <c r="A59" s="26" t="s">
        <v>69</v>
      </c>
      <c r="B59" s="25" t="s">
        <v>70</v>
      </c>
      <c r="C59" s="32">
        <v>1</v>
      </c>
      <c r="D59" s="32"/>
      <c r="E59" s="32">
        <v>64000</v>
      </c>
      <c r="F59" s="18">
        <f t="shared" ref="F59" si="9">E59*C59</f>
        <v>64000</v>
      </c>
      <c r="G59" s="18">
        <v>0</v>
      </c>
      <c r="H59" s="18">
        <v>0</v>
      </c>
      <c r="I59" s="18">
        <v>0</v>
      </c>
      <c r="J59" s="18">
        <v>64000</v>
      </c>
      <c r="K59" s="18">
        <v>0</v>
      </c>
      <c r="L59" s="18">
        <v>0</v>
      </c>
      <c r="M59" s="18">
        <v>0</v>
      </c>
      <c r="N59" s="18">
        <v>64000</v>
      </c>
      <c r="O59" s="6"/>
    </row>
    <row r="60" spans="1:15" s="1" customFormat="1" ht="75" customHeight="1" thickBot="1" x14ac:dyDescent="0.3">
      <c r="A60" s="26" t="s">
        <v>108</v>
      </c>
      <c r="B60" s="25" t="s">
        <v>109</v>
      </c>
      <c r="C60" s="32">
        <v>3</v>
      </c>
      <c r="D60" s="26" t="s">
        <v>110</v>
      </c>
      <c r="E60" s="32">
        <v>3500</v>
      </c>
      <c r="F60" s="18">
        <f>E60*C60</f>
        <v>10500</v>
      </c>
      <c r="G60" s="18">
        <v>0</v>
      </c>
      <c r="H60" s="18">
        <v>10500</v>
      </c>
      <c r="I60" s="18">
        <v>0</v>
      </c>
      <c r="J60" s="18">
        <v>0</v>
      </c>
      <c r="K60" s="18">
        <v>3500</v>
      </c>
      <c r="L60" s="18">
        <v>0</v>
      </c>
      <c r="M60" s="18">
        <v>0</v>
      </c>
      <c r="N60" s="18">
        <v>7000</v>
      </c>
      <c r="O60" s="6"/>
    </row>
    <row r="61" spans="1:15" s="1" customFormat="1" ht="75" customHeight="1" thickBot="1" x14ac:dyDescent="0.3">
      <c r="A61" s="26" t="s">
        <v>111</v>
      </c>
      <c r="B61" s="25" t="s">
        <v>112</v>
      </c>
      <c r="C61" s="26">
        <v>2</v>
      </c>
      <c r="D61" s="26" t="s">
        <v>113</v>
      </c>
      <c r="E61" s="26">
        <v>15000</v>
      </c>
      <c r="F61" s="18">
        <f>E61*C61</f>
        <v>30000</v>
      </c>
      <c r="G61" s="18">
        <v>0</v>
      </c>
      <c r="H61" s="18">
        <v>0</v>
      </c>
      <c r="I61" s="18">
        <v>30000</v>
      </c>
      <c r="J61" s="18">
        <v>0</v>
      </c>
      <c r="K61" s="18">
        <v>0</v>
      </c>
      <c r="L61" s="18">
        <v>0</v>
      </c>
      <c r="M61" s="18">
        <v>0</v>
      </c>
      <c r="N61" s="18">
        <v>30000</v>
      </c>
      <c r="O61" s="6"/>
    </row>
    <row r="62" spans="1:15" ht="105.75" thickBot="1" x14ac:dyDescent="0.3">
      <c r="A62" s="26" t="s">
        <v>71</v>
      </c>
      <c r="B62" s="25" t="s">
        <v>115</v>
      </c>
      <c r="C62" s="26" t="s">
        <v>116</v>
      </c>
      <c r="D62" s="26" t="s">
        <v>114</v>
      </c>
      <c r="E62" s="32">
        <v>1500</v>
      </c>
      <c r="F62" s="18">
        <v>6000</v>
      </c>
      <c r="G62" s="18">
        <v>0</v>
      </c>
      <c r="H62" s="18">
        <v>0</v>
      </c>
      <c r="I62" s="18">
        <v>0</v>
      </c>
      <c r="J62" s="18">
        <v>6000</v>
      </c>
      <c r="K62" s="18">
        <v>0</v>
      </c>
      <c r="L62" s="18">
        <v>0</v>
      </c>
      <c r="M62" s="18">
        <v>0</v>
      </c>
      <c r="N62" s="18">
        <v>6000</v>
      </c>
      <c r="O62" s="6"/>
    </row>
    <row r="63" spans="1:15" ht="60.75" thickBot="1" x14ac:dyDescent="0.3">
      <c r="A63" s="26" t="s">
        <v>72</v>
      </c>
      <c r="B63" s="17" t="s">
        <v>73</v>
      </c>
      <c r="C63" s="18">
        <v>7</v>
      </c>
      <c r="D63" s="18" t="s">
        <v>13</v>
      </c>
      <c r="E63" s="18">
        <v>1500</v>
      </c>
      <c r="F63" s="18">
        <f>E63*C63</f>
        <v>10500</v>
      </c>
      <c r="G63" s="18">
        <v>0</v>
      </c>
      <c r="H63" s="18">
        <v>10500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10500</v>
      </c>
      <c r="O63" s="6"/>
    </row>
    <row r="64" spans="1:15" s="1" customFormat="1" ht="120.75" thickBot="1" x14ac:dyDescent="0.3">
      <c r="A64" s="26" t="s">
        <v>129</v>
      </c>
      <c r="B64" s="22" t="s">
        <v>130</v>
      </c>
      <c r="C64" s="22">
        <v>5</v>
      </c>
      <c r="D64" s="33" t="s">
        <v>131</v>
      </c>
      <c r="E64" s="40" t="s">
        <v>20</v>
      </c>
      <c r="F64" s="18">
        <v>0</v>
      </c>
      <c r="G64" s="40">
        <v>1</v>
      </c>
      <c r="H64" s="40">
        <v>1</v>
      </c>
      <c r="I64" s="40">
        <v>1</v>
      </c>
      <c r="J64" s="40">
        <v>1</v>
      </c>
      <c r="K64" s="40">
        <v>0</v>
      </c>
      <c r="L64" s="40">
        <v>0</v>
      </c>
      <c r="M64" s="40">
        <v>0</v>
      </c>
      <c r="N64" s="40">
        <v>0</v>
      </c>
      <c r="O64" s="6"/>
    </row>
    <row r="65" spans="1:15" s="1" customFormat="1" ht="45.75" thickBot="1" x14ac:dyDescent="0.3">
      <c r="A65" s="44" t="s">
        <v>33</v>
      </c>
      <c r="B65" s="21" t="s">
        <v>74</v>
      </c>
      <c r="C65" s="39">
        <v>1</v>
      </c>
      <c r="D65" s="39" t="s">
        <v>107</v>
      </c>
      <c r="E65" s="39">
        <v>80000</v>
      </c>
      <c r="F65" s="18">
        <f>E65*C65</f>
        <v>80000</v>
      </c>
      <c r="G65" s="39">
        <v>0</v>
      </c>
      <c r="H65" s="39">
        <v>0</v>
      </c>
      <c r="I65" s="39">
        <v>0</v>
      </c>
      <c r="J65" s="39">
        <v>80000</v>
      </c>
      <c r="K65" s="39">
        <v>0</v>
      </c>
      <c r="L65" s="39">
        <f>SUM(L59:L64)</f>
        <v>0</v>
      </c>
      <c r="M65" s="39">
        <v>0</v>
      </c>
      <c r="N65" s="48">
        <v>80000</v>
      </c>
      <c r="O65" s="6"/>
    </row>
    <row r="66" spans="1:15" x14ac:dyDescent="0.25">
      <c r="A66" s="45" t="s">
        <v>148</v>
      </c>
      <c r="B66" s="4"/>
      <c r="C66" s="4"/>
      <c r="D66" s="4"/>
      <c r="E66" s="4"/>
      <c r="F66" s="4">
        <f>SUM(F58:F65)</f>
        <v>216000</v>
      </c>
      <c r="G66" s="4">
        <f>SUM(G58:G65)</f>
        <v>1</v>
      </c>
      <c r="H66" s="4">
        <f>SUM(H59:H65)</f>
        <v>21001</v>
      </c>
      <c r="I66" s="4">
        <f>SUM(I59:I65)</f>
        <v>30001</v>
      </c>
      <c r="J66" s="4">
        <f>SUM(J59:J65)</f>
        <v>150001</v>
      </c>
      <c r="K66" s="4">
        <f>SUM(K59:K65)</f>
        <v>3500</v>
      </c>
      <c r="L66" s="4">
        <v>0</v>
      </c>
      <c r="M66" s="4">
        <f>SUM(M59:M65)</f>
        <v>0</v>
      </c>
      <c r="N66" s="4">
        <f>SUM(N59:N65)</f>
        <v>197500</v>
      </c>
      <c r="O66" s="6"/>
    </row>
    <row r="67" spans="1:15" ht="24" customHeight="1" x14ac:dyDescent="0.25">
      <c r="A67" s="49" t="s">
        <v>135</v>
      </c>
      <c r="B67" s="50"/>
      <c r="C67" s="51"/>
      <c r="D67" s="51"/>
      <c r="E67" s="50"/>
      <c r="F67" s="52"/>
      <c r="G67" s="50"/>
      <c r="H67" s="50"/>
      <c r="I67" s="50"/>
      <c r="J67" s="50"/>
      <c r="K67" s="50"/>
      <c r="L67" s="50"/>
      <c r="M67" s="50"/>
      <c r="N67" s="50"/>
      <c r="O67" s="6"/>
    </row>
    <row r="68" spans="1:15" s="1" customFormat="1" ht="105.75" thickBot="1" x14ac:dyDescent="0.3">
      <c r="A68" s="26" t="s">
        <v>37</v>
      </c>
      <c r="B68" s="27" t="s">
        <v>122</v>
      </c>
      <c r="C68" s="22">
        <v>4</v>
      </c>
      <c r="D68" s="33" t="s">
        <v>123</v>
      </c>
      <c r="E68" s="17">
        <v>800</v>
      </c>
      <c r="F68" s="17">
        <f>E68*C68</f>
        <v>3200</v>
      </c>
      <c r="G68" s="17">
        <v>0</v>
      </c>
      <c r="H68" s="17">
        <v>0</v>
      </c>
      <c r="I68" s="17">
        <v>0</v>
      </c>
      <c r="J68" s="17">
        <v>3200</v>
      </c>
      <c r="K68" s="17">
        <v>0</v>
      </c>
      <c r="L68" s="17">
        <v>0</v>
      </c>
      <c r="M68" s="17">
        <v>0</v>
      </c>
      <c r="N68" s="17">
        <v>3200</v>
      </c>
      <c r="O68" s="6"/>
    </row>
    <row r="69" spans="1:15" ht="210.75" thickBot="1" x14ac:dyDescent="0.3">
      <c r="A69" s="34" t="s">
        <v>143</v>
      </c>
      <c r="B69" s="17" t="s">
        <v>39</v>
      </c>
      <c r="C69" s="3">
        <v>1</v>
      </c>
      <c r="D69" s="3" t="s">
        <v>13</v>
      </c>
      <c r="E69" s="18">
        <v>300</v>
      </c>
      <c r="F69" s="18">
        <f>E69*C69</f>
        <v>300</v>
      </c>
      <c r="G69" s="18">
        <v>0</v>
      </c>
      <c r="H69" s="18">
        <v>0</v>
      </c>
      <c r="I69" s="18">
        <v>0</v>
      </c>
      <c r="J69" s="18">
        <v>300</v>
      </c>
      <c r="K69" s="18">
        <v>0</v>
      </c>
      <c r="L69" s="18">
        <v>0</v>
      </c>
      <c r="M69" s="18">
        <v>0</v>
      </c>
      <c r="N69" s="18">
        <v>300</v>
      </c>
      <c r="O69" s="6"/>
    </row>
    <row r="70" spans="1:15" ht="105.75" thickBot="1" x14ac:dyDescent="0.3">
      <c r="A70" s="26" t="s">
        <v>35</v>
      </c>
      <c r="B70" s="17" t="s">
        <v>65</v>
      </c>
      <c r="C70" s="18">
        <v>4</v>
      </c>
      <c r="D70" s="18" t="s">
        <v>13</v>
      </c>
      <c r="E70" s="18">
        <v>300</v>
      </c>
      <c r="F70" s="18">
        <f>E70*C70</f>
        <v>1200</v>
      </c>
      <c r="G70" s="18">
        <v>0</v>
      </c>
      <c r="H70" s="18">
        <v>0</v>
      </c>
      <c r="I70" s="18">
        <v>300000</v>
      </c>
      <c r="J70" s="18">
        <v>600000</v>
      </c>
      <c r="K70" s="18">
        <v>0</v>
      </c>
      <c r="L70" s="18">
        <v>0</v>
      </c>
      <c r="M70" s="18">
        <v>0</v>
      </c>
      <c r="N70" s="18">
        <v>800000</v>
      </c>
      <c r="O70" s="6"/>
    </row>
    <row r="71" spans="1:15" ht="90.75" thickBot="1" x14ac:dyDescent="0.3">
      <c r="A71" s="26" t="s">
        <v>36</v>
      </c>
      <c r="B71" s="17" t="s">
        <v>75</v>
      </c>
      <c r="C71" s="18">
        <v>10</v>
      </c>
      <c r="D71" s="18"/>
      <c r="E71" s="18">
        <v>80</v>
      </c>
      <c r="F71" s="18">
        <f t="shared" ref="F71:F73" si="10">E71*C71</f>
        <v>800</v>
      </c>
      <c r="G71" s="18">
        <v>0</v>
      </c>
      <c r="H71" s="18">
        <v>0</v>
      </c>
      <c r="I71" s="18">
        <v>320</v>
      </c>
      <c r="J71" s="18">
        <v>240</v>
      </c>
      <c r="K71" s="18">
        <v>0</v>
      </c>
      <c r="L71" s="18">
        <v>0</v>
      </c>
      <c r="M71" s="18">
        <v>0</v>
      </c>
      <c r="N71" s="18">
        <v>1200</v>
      </c>
      <c r="O71" s="6"/>
    </row>
    <row r="72" spans="1:15" ht="120.75" thickBot="1" x14ac:dyDescent="0.3">
      <c r="A72" s="26" t="s">
        <v>38</v>
      </c>
      <c r="B72" s="17" t="s">
        <v>39</v>
      </c>
      <c r="C72" s="18">
        <v>3</v>
      </c>
      <c r="D72" s="18"/>
      <c r="E72" s="18">
        <v>400</v>
      </c>
      <c r="F72" s="18">
        <f>E72*C72</f>
        <v>1200</v>
      </c>
      <c r="G72" s="18">
        <v>0</v>
      </c>
      <c r="H72" s="18">
        <v>400</v>
      </c>
      <c r="I72" s="18">
        <v>400</v>
      </c>
      <c r="J72" s="18">
        <v>400</v>
      </c>
      <c r="K72" s="18">
        <v>0</v>
      </c>
      <c r="L72" s="18">
        <v>0</v>
      </c>
      <c r="M72" s="18">
        <v>0</v>
      </c>
      <c r="N72" s="18">
        <v>1200</v>
      </c>
      <c r="O72" s="6"/>
    </row>
    <row r="73" spans="1:15" ht="165.75" thickBot="1" x14ac:dyDescent="0.3">
      <c r="A73" s="26" t="s">
        <v>76</v>
      </c>
      <c r="B73" s="17" t="s">
        <v>77</v>
      </c>
      <c r="C73" s="18">
        <v>2</v>
      </c>
      <c r="D73" s="18" t="s">
        <v>13</v>
      </c>
      <c r="E73" s="18">
        <v>50</v>
      </c>
      <c r="F73" s="18">
        <f t="shared" si="10"/>
        <v>100</v>
      </c>
      <c r="G73" s="18">
        <v>0</v>
      </c>
      <c r="H73" s="18">
        <v>0</v>
      </c>
      <c r="I73" s="18">
        <v>50</v>
      </c>
      <c r="J73" s="18">
        <v>50</v>
      </c>
      <c r="K73" s="18">
        <v>100</v>
      </c>
      <c r="L73" s="18">
        <v>0</v>
      </c>
      <c r="M73" s="18">
        <v>0</v>
      </c>
      <c r="N73" s="18">
        <v>0</v>
      </c>
      <c r="O73" s="6"/>
    </row>
    <row r="74" spans="1:15" ht="90" x14ac:dyDescent="0.25">
      <c r="A74" s="44" t="s">
        <v>40</v>
      </c>
      <c r="B74" s="21" t="s">
        <v>65</v>
      </c>
      <c r="C74" s="39">
        <v>3</v>
      </c>
      <c r="D74" s="39" t="s">
        <v>107</v>
      </c>
      <c r="E74" s="39">
        <v>3500</v>
      </c>
      <c r="F74" s="39">
        <f>E74*C74</f>
        <v>10500</v>
      </c>
      <c r="G74" s="39">
        <v>0</v>
      </c>
      <c r="H74" s="39">
        <v>3500</v>
      </c>
      <c r="I74" s="39">
        <v>3500</v>
      </c>
      <c r="J74" s="39">
        <v>3500</v>
      </c>
      <c r="K74" s="39">
        <v>0</v>
      </c>
      <c r="L74" s="39">
        <f>SUM(L68:L73)</f>
        <v>0</v>
      </c>
      <c r="M74" s="39">
        <v>0</v>
      </c>
      <c r="N74" s="39">
        <v>10500</v>
      </c>
      <c r="O74" s="6"/>
    </row>
    <row r="75" spans="1:15" ht="15.75" x14ac:dyDescent="0.25">
      <c r="A75" s="53" t="s">
        <v>149</v>
      </c>
      <c r="B75" s="53"/>
      <c r="C75" s="53"/>
      <c r="D75" s="53"/>
      <c r="E75" s="53"/>
      <c r="F75" s="53">
        <f t="shared" ref="F75:K75" si="11">SUM(F68:F74)</f>
        <v>17300</v>
      </c>
      <c r="G75" s="53">
        <f t="shared" si="11"/>
        <v>0</v>
      </c>
      <c r="H75" s="53">
        <f t="shared" si="11"/>
        <v>3900</v>
      </c>
      <c r="I75" s="53">
        <f t="shared" si="11"/>
        <v>304270</v>
      </c>
      <c r="J75" s="53">
        <f t="shared" si="11"/>
        <v>607690</v>
      </c>
      <c r="K75" s="53">
        <f t="shared" si="11"/>
        <v>100</v>
      </c>
      <c r="L75" s="53">
        <v>0</v>
      </c>
      <c r="M75" s="53">
        <f>SUM(M68:M74)</f>
        <v>0</v>
      </c>
      <c r="N75" s="53">
        <f>SUM(N68:N74)</f>
        <v>816400</v>
      </c>
    </row>
    <row r="76" spans="1:15" ht="15.75" x14ac:dyDescent="0.25">
      <c r="A76" s="53" t="s">
        <v>49</v>
      </c>
      <c r="B76" s="53"/>
      <c r="C76" s="53"/>
      <c r="D76" s="53"/>
      <c r="E76" s="53"/>
      <c r="F76" s="53">
        <f t="shared" ref="F76:N76" si="12">F75+F66+F56+F50+F39+F32+F25+F17</f>
        <v>518995.64</v>
      </c>
      <c r="G76" s="53">
        <f t="shared" si="12"/>
        <v>24101.64</v>
      </c>
      <c r="H76" s="53">
        <f t="shared" si="12"/>
        <v>67306</v>
      </c>
      <c r="I76" s="53">
        <f t="shared" si="12"/>
        <v>443591</v>
      </c>
      <c r="J76" s="53">
        <f t="shared" si="12"/>
        <v>864401</v>
      </c>
      <c r="K76" s="53">
        <f t="shared" si="12"/>
        <v>29885.64</v>
      </c>
      <c r="L76" s="53">
        <f t="shared" si="12"/>
        <v>2000</v>
      </c>
      <c r="M76" s="53">
        <f t="shared" si="12"/>
        <v>1000</v>
      </c>
      <c r="N76" s="53">
        <f t="shared" si="12"/>
        <v>1278950</v>
      </c>
    </row>
    <row r="77" spans="1:15" ht="15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9" spans="1:15" x14ac:dyDescent="0.25">
      <c r="F79" s="54" t="s">
        <v>152</v>
      </c>
      <c r="G79" s="54"/>
      <c r="H79" s="54"/>
    </row>
  </sheetData>
  <mergeCells count="17">
    <mergeCell ref="A57:N57"/>
    <mergeCell ref="K4:N4"/>
    <mergeCell ref="A6:N6"/>
    <mergeCell ref="A18:N18"/>
    <mergeCell ref="G4:J4"/>
    <mergeCell ref="A4:A5"/>
    <mergeCell ref="B4:B5"/>
    <mergeCell ref="C4:C5"/>
    <mergeCell ref="E4:E5"/>
    <mergeCell ref="F4:F5"/>
    <mergeCell ref="A19:N19"/>
    <mergeCell ref="E2:G2"/>
    <mergeCell ref="A26:N26"/>
    <mergeCell ref="A33:N33"/>
    <mergeCell ref="A41:N41"/>
    <mergeCell ref="A51:N51"/>
    <mergeCell ref="A40:N4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ANIWALI</dc:creator>
  <cp:lastModifiedBy>ANIWALI</cp:lastModifiedBy>
  <dcterms:created xsi:type="dcterms:W3CDTF">2024-03-28T09:06:12Z</dcterms:created>
  <dcterms:modified xsi:type="dcterms:W3CDTF">2020-12-11T12:37:56Z</dcterms:modified>
</cp:coreProperties>
</file>