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G\Desktop\"/>
    </mc:Choice>
  </mc:AlternateContent>
  <bookViews>
    <workbookView xWindow="0" yWindow="0" windowWidth="8325" windowHeight="5235"/>
  </bookViews>
  <sheets>
    <sheet name="PIA 202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K35" i="2"/>
  <c r="K62" i="2"/>
  <c r="I62" i="2"/>
  <c r="H62" i="2"/>
  <c r="M21" i="2" l="1"/>
  <c r="L21" i="2"/>
  <c r="I78" i="2" l="1"/>
  <c r="F50" i="2"/>
  <c r="N69" i="2" l="1"/>
  <c r="M69" i="2"/>
  <c r="L69" i="2"/>
  <c r="K69" i="2"/>
  <c r="J69" i="2"/>
  <c r="I69" i="2"/>
  <c r="H69" i="2"/>
  <c r="G69" i="2"/>
  <c r="F69" i="2"/>
  <c r="N62" i="2"/>
  <c r="J62" i="2"/>
  <c r="F62" i="2"/>
  <c r="M62" i="2"/>
  <c r="L62" i="2"/>
  <c r="G62" i="2"/>
  <c r="N50" i="2"/>
  <c r="M50" i="2"/>
  <c r="L50" i="2"/>
  <c r="K50" i="2"/>
  <c r="J50" i="2"/>
  <c r="I50" i="2"/>
  <c r="H50" i="2"/>
  <c r="G50" i="2"/>
  <c r="N78" i="2" l="1"/>
  <c r="M78" i="2"/>
  <c r="L78" i="2"/>
  <c r="K78" i="2"/>
  <c r="J78" i="2"/>
  <c r="H78" i="2"/>
  <c r="G78" i="2"/>
  <c r="F78" i="2"/>
  <c r="E78" i="2"/>
  <c r="N74" i="2"/>
  <c r="M74" i="2"/>
  <c r="L74" i="2"/>
  <c r="K74" i="2"/>
  <c r="J74" i="2"/>
  <c r="I74" i="2"/>
  <c r="H74" i="2"/>
  <c r="G74" i="2"/>
  <c r="F74" i="2"/>
  <c r="E74" i="2"/>
  <c r="N40" i="2"/>
  <c r="M40" i="2"/>
  <c r="L40" i="2"/>
  <c r="K40" i="2"/>
  <c r="J40" i="2"/>
  <c r="I40" i="2"/>
  <c r="H40" i="2"/>
  <c r="G40" i="2"/>
  <c r="F40" i="2"/>
  <c r="N35" i="2"/>
  <c r="M35" i="2"/>
  <c r="L35" i="2"/>
  <c r="J35" i="2"/>
  <c r="I35" i="2"/>
  <c r="H35" i="2"/>
  <c r="G35" i="2"/>
  <c r="F35" i="2"/>
  <c r="N21" i="2"/>
  <c r="I21" i="2"/>
  <c r="H21" i="2"/>
  <c r="G21" i="2"/>
  <c r="F21" i="2"/>
  <c r="F79" i="2" l="1"/>
  <c r="H79" i="2"/>
  <c r="M79" i="2"/>
  <c r="I79" i="2"/>
  <c r="K79" i="2"/>
  <c r="G79" i="2"/>
  <c r="J79" i="2"/>
  <c r="L79" i="2"/>
  <c r="N79" i="2"/>
</calcChain>
</file>

<file path=xl/sharedStrings.xml><?xml version="1.0" encoding="utf-8"?>
<sst xmlns="http://schemas.openxmlformats.org/spreadsheetml/2006/main" count="224" uniqueCount="157">
  <si>
    <t>Activités</t>
  </si>
  <si>
    <t>Unité</t>
  </si>
  <si>
    <t>PIA 2025</t>
  </si>
  <si>
    <t>Quantité</t>
  </si>
  <si>
    <t>GOUVERNANCE LOCALE</t>
  </si>
  <si>
    <t>localisation</t>
  </si>
  <si>
    <t>T1</t>
  </si>
  <si>
    <t>T2</t>
  </si>
  <si>
    <t>T3</t>
  </si>
  <si>
    <t>T4</t>
  </si>
  <si>
    <t>Commune</t>
  </si>
  <si>
    <t>Bénéficiaires</t>
  </si>
  <si>
    <t>PTF</t>
  </si>
  <si>
    <t>Rendre fonctionnel le cadre communal de concertation</t>
  </si>
  <si>
    <t>Cadre de concertation</t>
  </si>
  <si>
    <t xml:space="preserve">Informer et sensibiliser la population sur le civisme et la culture de la citoyenneté </t>
  </si>
  <si>
    <t>Mission</t>
  </si>
  <si>
    <t>grappes</t>
  </si>
  <si>
    <t>Elaborer le plan d’investissement annuel</t>
  </si>
  <si>
    <t>PIA 2026</t>
  </si>
  <si>
    <t>Mairie</t>
  </si>
  <si>
    <t>Sous total1</t>
  </si>
  <si>
    <t>COMMUNE RURALE DE KORE MAIROUA</t>
  </si>
  <si>
    <t>KORE MAIROOUA</t>
  </si>
  <si>
    <t>Renforcement de capcacités des membres de la commission</t>
  </si>
  <si>
    <t xml:space="preserve">sessions </t>
  </si>
  <si>
    <t xml:space="preserve">ateliers </t>
  </si>
  <si>
    <t>formation des enseignants en CAPED sur la remediation pédagogique</t>
  </si>
  <si>
    <t>formation</t>
  </si>
  <si>
    <t>formation en présentiel des enseignants sur le suivi pédagogique des adjoints</t>
  </si>
  <si>
    <t>66 directeurs</t>
  </si>
  <si>
    <t>Inspection pédagogiques et administratives/suivi des classes</t>
  </si>
  <si>
    <t>200 enseignants</t>
  </si>
  <si>
    <t>Visite des classes accès sur les résultats par les CP et l'inspecteur</t>
  </si>
  <si>
    <t>visite</t>
  </si>
  <si>
    <t xml:space="preserve">4 écoles </t>
  </si>
  <si>
    <t>formation des directeurs  d"écoles sur le gouvernement scolaire</t>
  </si>
  <si>
    <t>nbre directeurs</t>
  </si>
  <si>
    <t>ICEP</t>
  </si>
  <si>
    <t>Formation des directeurs  d"écoles sur la santé scolaire</t>
  </si>
  <si>
    <t>mise en place des GS dans les écoles</t>
  </si>
  <si>
    <t>reunion</t>
  </si>
  <si>
    <t>nbre GS</t>
  </si>
  <si>
    <t>Organisation de la céremonie et recompenses</t>
  </si>
  <si>
    <t>céremonies</t>
  </si>
  <si>
    <t>tous les éleves de CM2 évalués</t>
  </si>
  <si>
    <t>SANTE</t>
  </si>
  <si>
    <t>Sorties forraines</t>
  </si>
  <si>
    <t>sorties</t>
  </si>
  <si>
    <t>csi  kore mairoua</t>
  </si>
  <si>
    <t>réhabilation CSI (éléctrique)</t>
  </si>
  <si>
    <t>circuit électriques</t>
  </si>
  <si>
    <t xml:space="preserve">CSI </t>
  </si>
  <si>
    <t>PM</t>
  </si>
  <si>
    <t>ELEVAGE</t>
  </si>
  <si>
    <t>sensibilisation sur la mise en place d'un centre de collecte de lait</t>
  </si>
  <si>
    <t>centre</t>
  </si>
  <si>
    <t>KORE MAIROUA</t>
  </si>
  <si>
    <t>experimentation de la culture fourragere au CFM</t>
  </si>
  <si>
    <t>Types de cultures</t>
  </si>
  <si>
    <t>Dootation en table métallique pour la chirurgie</t>
  </si>
  <si>
    <t>table</t>
  </si>
  <si>
    <t>Appui à la campagne de vaccinatin</t>
  </si>
  <si>
    <t>Appui</t>
  </si>
  <si>
    <t>Supervision campagne annuelle de vaccination</t>
  </si>
  <si>
    <t>ENVIRONNEMENT</t>
  </si>
  <si>
    <t>pepinière</t>
  </si>
  <si>
    <t>NBRE M</t>
  </si>
  <si>
    <t>Production des plants</t>
  </si>
  <si>
    <t>plants</t>
  </si>
  <si>
    <t>Ramassage et incineration des déchets plastiques dans le marché de Boureini</t>
  </si>
  <si>
    <t>déchets</t>
  </si>
  <si>
    <t>2 tonnes</t>
  </si>
  <si>
    <t>Formation des jeunes sur les techniques de la peche</t>
  </si>
  <si>
    <t>commune</t>
  </si>
  <si>
    <t>celebration de la journée de l'arbre</t>
  </si>
  <si>
    <t>Lutte contre les plantes envahissantes par l'ensemencement de l'oseilles dans les aires de paturage</t>
  </si>
  <si>
    <t>KORE MAIROUA et Doula</t>
  </si>
  <si>
    <t>formation  sur les techniques de la pratique de la RNA</t>
  </si>
  <si>
    <t>20 producteurs</t>
  </si>
  <si>
    <t>AGRICULTURE</t>
  </si>
  <si>
    <t>suivi de la campagne agricole</t>
  </si>
  <si>
    <t>prospection des attaques parasitaires</t>
  </si>
  <si>
    <t>suivi de la campagne maraichères</t>
  </si>
  <si>
    <t>ETAT</t>
  </si>
  <si>
    <t>construction des classes</t>
  </si>
  <si>
    <t>réhabilitation des classes</t>
  </si>
  <si>
    <t>réparation tables bancs</t>
  </si>
  <si>
    <t>Transformation case de santé en CSI</t>
  </si>
  <si>
    <t>sous total2</t>
  </si>
  <si>
    <t>sous total3</t>
  </si>
  <si>
    <t>sous total4</t>
  </si>
  <si>
    <t>sous total5</t>
  </si>
  <si>
    <t>sous total6</t>
  </si>
  <si>
    <t>sous total7</t>
  </si>
  <si>
    <t>sous total8</t>
  </si>
  <si>
    <t>tenue des sessions de la commission consultative</t>
  </si>
  <si>
    <t>renforcement de capacités des services municipaux</t>
  </si>
  <si>
    <t>construction bloc état civil et équioement</t>
  </si>
  <si>
    <t>bloc</t>
  </si>
  <si>
    <t>construction mur de cloture de la mairie</t>
  </si>
  <si>
    <t>mur</t>
  </si>
  <si>
    <t xml:space="preserve">sensibilisation sur la nouvelle reforme </t>
  </si>
  <si>
    <t>missions</t>
  </si>
  <si>
    <t>ml</t>
  </si>
  <si>
    <t>construction d'une gare routière</t>
  </si>
  <si>
    <t>gare</t>
  </si>
  <si>
    <t>Boureimi</t>
  </si>
  <si>
    <t>rehabilitation du marché à betail</t>
  </si>
  <si>
    <t>marché bétail</t>
  </si>
  <si>
    <t>Achat d'une moto</t>
  </si>
  <si>
    <t>moto</t>
  </si>
  <si>
    <t>275 ensiegnants</t>
  </si>
  <si>
    <t>classes</t>
  </si>
  <si>
    <t>confection tablesbancs</t>
  </si>
  <si>
    <t>tables bancs</t>
  </si>
  <si>
    <t>campagne vaccination de la volaille</t>
  </si>
  <si>
    <t>vaccination contre les maladies telluriques</t>
  </si>
  <si>
    <t>achat bleu de metylene</t>
  </si>
  <si>
    <t>litres</t>
  </si>
  <si>
    <t xml:space="preserve">Implantation de la pepinière communale </t>
  </si>
  <si>
    <t>Boureimi et koré mairoua</t>
  </si>
  <si>
    <t>protection des forêts et de la faune</t>
  </si>
  <si>
    <t>10 jeunes</t>
  </si>
  <si>
    <t>pratique de la RNA</t>
  </si>
  <si>
    <t>ha</t>
  </si>
  <si>
    <t>recuperation terres pastorales</t>
  </si>
  <si>
    <t>protection des vegetaux</t>
  </si>
  <si>
    <t>Formation des birgadiers</t>
  </si>
  <si>
    <t>session</t>
  </si>
  <si>
    <t>Koré Mairoua- Maikalgo-Toullou</t>
  </si>
  <si>
    <t>travaux de traitement des points critques</t>
  </si>
  <si>
    <t>points</t>
  </si>
  <si>
    <t>Doula</t>
  </si>
  <si>
    <t>CSI</t>
  </si>
  <si>
    <t>transformation</t>
  </si>
  <si>
    <t>construction d'un foyer de couture pour les femmes</t>
  </si>
  <si>
    <t>foyer</t>
  </si>
  <si>
    <t>Koré Mairoua</t>
  </si>
  <si>
    <t>Remise en état des machines de transformation agroalimentaire</t>
  </si>
  <si>
    <t>machine</t>
  </si>
  <si>
    <t>koré mairoua</t>
  </si>
  <si>
    <t>Répartition du coût total par trimestre (en milliers) x1000</t>
  </si>
  <si>
    <t>Répartition du coût total par source de financement(en milliers) x1000</t>
  </si>
  <si>
    <t>Coût total(en milliers) x1000</t>
  </si>
  <si>
    <t>Prix unitaire(en milliers) x1000</t>
  </si>
  <si>
    <t>TOTAL</t>
  </si>
  <si>
    <t xml:space="preserve">COMMUNICATION/EQUIPEMENT </t>
  </si>
  <si>
    <t>FEMME et INCLUSION SOCIALE</t>
  </si>
  <si>
    <t>EDUCATION</t>
  </si>
  <si>
    <t>Achat d'un véhicule</t>
  </si>
  <si>
    <t>véhicule</t>
  </si>
  <si>
    <t>Appui à la structuration associative des personnes en situation de handicap</t>
  </si>
  <si>
    <t>Appui conseil et reconnaisance</t>
  </si>
  <si>
    <t>kore Mairoua</t>
  </si>
  <si>
    <t>Réalisation :mini barrage</t>
  </si>
  <si>
    <t>koré Mairoua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</si>
</sst>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0" borderId="8" xfId="0" applyBorder="1"/>
    <xf numFmtId="0" fontId="3" fillId="2" borderId="7" xfId="0" applyFont="1" applyFill="1" applyBorder="1" applyAlignment="1">
      <alignment vertical="center" textRotation="180"/>
    </xf>
    <xf numFmtId="0" fontId="3" fillId="2" borderId="6" xfId="0" applyFont="1" applyFill="1" applyBorder="1" applyAlignment="1">
      <alignment vertical="center" textRotation="180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3" fontId="0" fillId="0" borderId="8" xfId="0" applyNumberFormat="1" applyBorder="1"/>
    <xf numFmtId="3" fontId="4" fillId="0" borderId="0" xfId="0" applyNumberFormat="1" applyFont="1"/>
    <xf numFmtId="0" fontId="4" fillId="0" borderId="15" xfId="0" applyFont="1" applyBorder="1" applyAlignment="1">
      <alignment vertical="center"/>
    </xf>
    <xf numFmtId="0" fontId="0" fillId="0" borderId="13" xfId="0" applyBorder="1"/>
    <xf numFmtId="3" fontId="4" fillId="0" borderId="8" xfId="0" applyNumberFormat="1" applyFont="1" applyBorder="1"/>
    <xf numFmtId="3" fontId="5" fillId="0" borderId="0" xfId="0" applyNumberFormat="1" applyFont="1"/>
    <xf numFmtId="0" fontId="0" fillId="0" borderId="8" xfId="0" applyBorder="1" applyAlignment="1">
      <alignment wrapText="1"/>
    </xf>
    <xf numFmtId="0" fontId="2" fillId="0" borderId="8" xfId="0" applyFont="1" applyBorder="1"/>
    <xf numFmtId="0" fontId="7" fillId="0" borderId="8" xfId="0" applyFont="1" applyBorder="1"/>
    <xf numFmtId="0" fontId="2" fillId="0" borderId="0" xfId="0" applyFont="1"/>
    <xf numFmtId="0" fontId="0" fillId="0" borderId="16" xfId="0" applyBorder="1"/>
    <xf numFmtId="3" fontId="0" fillId="0" borderId="13" xfId="0" applyNumberFormat="1" applyBorder="1"/>
    <xf numFmtId="3" fontId="6" fillId="0" borderId="16" xfId="0" applyNumberFormat="1" applyFont="1" applyBorder="1"/>
    <xf numFmtId="3" fontId="5" fillId="0" borderId="8" xfId="0" applyNumberFormat="1" applyFont="1" applyBorder="1"/>
    <xf numFmtId="3" fontId="0" fillId="0" borderId="16" xfId="0" applyNumberFormat="1" applyBorder="1"/>
    <xf numFmtId="0" fontId="4" fillId="0" borderId="13" xfId="0" applyFont="1" applyBorder="1" applyAlignment="1">
      <alignment horizontal="center" vertical="center"/>
    </xf>
    <xf numFmtId="3" fontId="4" fillId="0" borderId="13" xfId="0" applyNumberFormat="1" applyFont="1" applyBorder="1"/>
    <xf numFmtId="3" fontId="6" fillId="0" borderId="8" xfId="0" applyNumberFormat="1" applyFont="1" applyBorder="1"/>
    <xf numFmtId="0" fontId="6" fillId="0" borderId="8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/>
    <xf numFmtId="3" fontId="6" fillId="0" borderId="12" xfId="0" applyNumberFormat="1" applyFont="1" applyBorder="1"/>
    <xf numFmtId="3" fontId="6" fillId="0" borderId="12" xfId="0" applyNumberFormat="1" applyFont="1" applyBorder="1" applyAlignment="1">
      <alignment horizontal="right"/>
    </xf>
    <xf numFmtId="3" fontId="6" fillId="0" borderId="13" xfId="0" applyNumberFormat="1" applyFont="1" applyBorder="1"/>
    <xf numFmtId="0" fontId="9" fillId="0" borderId="8" xfId="0" applyFont="1" applyFill="1" applyBorder="1" applyAlignment="1">
      <alignment vertical="center" wrapText="1"/>
    </xf>
    <xf numFmtId="0" fontId="7" fillId="0" borderId="12" xfId="0" applyFont="1" applyBorder="1"/>
    <xf numFmtId="0" fontId="7" fillId="0" borderId="8" xfId="0" applyFont="1" applyBorder="1" applyAlignment="1">
      <alignment wrapText="1"/>
    </xf>
    <xf numFmtId="3" fontId="7" fillId="0" borderId="8" xfId="0" applyNumberFormat="1" applyFont="1" applyBorder="1"/>
    <xf numFmtId="0" fontId="7" fillId="0" borderId="0" xfId="0" applyFont="1"/>
    <xf numFmtId="3" fontId="6" fillId="0" borderId="0" xfId="0" applyNumberFormat="1" applyFont="1"/>
    <xf numFmtId="3" fontId="2" fillId="0" borderId="8" xfId="0" applyNumberFormat="1" applyFont="1" applyBorder="1"/>
    <xf numFmtId="3" fontId="5" fillId="0" borderId="16" xfId="0" applyNumberFormat="1" applyFont="1" applyBorder="1"/>
    <xf numFmtId="0" fontId="4" fillId="0" borderId="0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3" fontId="5" fillId="0" borderId="0" xfId="0" applyNumberFormat="1" applyFont="1" applyBorder="1"/>
    <xf numFmtId="0" fontId="2" fillId="3" borderId="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textRotation="180" wrapText="1"/>
    </xf>
    <xf numFmtId="0" fontId="3" fillId="2" borderId="3" xfId="0" applyFont="1" applyFill="1" applyBorder="1" applyAlignment="1">
      <alignment vertical="center" textRotation="180" wrapText="1"/>
    </xf>
    <xf numFmtId="0" fontId="3" fillId="2" borderId="7" xfId="0" applyFont="1" applyFill="1" applyBorder="1" applyAlignment="1">
      <alignment vertical="center" textRotation="180" wrapText="1"/>
    </xf>
    <xf numFmtId="0" fontId="3" fillId="2" borderId="6" xfId="0" applyFont="1" applyFill="1" applyBorder="1" applyAlignment="1">
      <alignment vertical="center" textRotation="180" wrapText="1"/>
    </xf>
  </cellXfs>
  <cellStyles count="2">
    <cellStyle name="Millier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view="pageLayout" topLeftCell="A13" zoomScale="70" zoomScaleNormal="115" zoomScalePageLayoutView="70" workbookViewId="0">
      <selection activeCell="H13" sqref="H13"/>
    </sheetView>
  </sheetViews>
  <sheetFormatPr baseColWidth="10" defaultRowHeight="15" x14ac:dyDescent="0.25"/>
  <cols>
    <col min="2" max="2" width="12.5703125" customWidth="1"/>
    <col min="3" max="3" width="7.28515625" customWidth="1"/>
    <col min="5" max="5" width="7.5703125" customWidth="1"/>
    <col min="6" max="6" width="9" customWidth="1"/>
    <col min="7" max="7" width="8" customWidth="1"/>
    <col min="8" max="8" width="8.28515625" customWidth="1"/>
    <col min="9" max="10" width="8" customWidth="1"/>
    <col min="11" max="11" width="7.42578125" customWidth="1"/>
    <col min="12" max="12" width="7.85546875" customWidth="1"/>
    <col min="13" max="13" width="8" style="1" customWidth="1"/>
  </cols>
  <sheetData>
    <row r="1" spans="1:14" x14ac:dyDescent="0.2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</row>
    <row r="2" spans="1:14" x14ac:dyDescent="0.25">
      <c r="A2" s="2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</row>
    <row r="5" spans="1:14" ht="26.25" customHeight="1" thickBot="1" x14ac:dyDescent="0.3">
      <c r="A5" s="57" t="s">
        <v>0</v>
      </c>
      <c r="B5" s="69" t="s">
        <v>1</v>
      </c>
      <c r="C5" s="71" t="s">
        <v>3</v>
      </c>
      <c r="D5" s="3"/>
      <c r="E5" s="71" t="s">
        <v>145</v>
      </c>
      <c r="F5" s="71" t="s">
        <v>144</v>
      </c>
      <c r="G5" s="66" t="s">
        <v>142</v>
      </c>
      <c r="H5" s="67"/>
      <c r="I5" s="67"/>
      <c r="J5" s="67"/>
      <c r="K5" s="66" t="s">
        <v>143</v>
      </c>
      <c r="L5" s="67"/>
      <c r="M5" s="67"/>
      <c r="N5" s="68"/>
    </row>
    <row r="6" spans="1:14" ht="45" x14ac:dyDescent="0.25">
      <c r="A6" s="58"/>
      <c r="B6" s="70"/>
      <c r="C6" s="72"/>
      <c r="D6" s="4" t="s">
        <v>5</v>
      </c>
      <c r="E6" s="72"/>
      <c r="F6" s="72"/>
      <c r="G6" s="5" t="s">
        <v>6</v>
      </c>
      <c r="H6" s="5" t="s">
        <v>7</v>
      </c>
      <c r="I6" s="5" t="s">
        <v>8</v>
      </c>
      <c r="J6" s="5" t="s">
        <v>9</v>
      </c>
      <c r="K6" s="6" t="s">
        <v>10</v>
      </c>
      <c r="L6" s="6" t="s">
        <v>11</v>
      </c>
      <c r="M6" s="6" t="s">
        <v>84</v>
      </c>
      <c r="N6" s="6" t="s">
        <v>12</v>
      </c>
    </row>
    <row r="7" spans="1:14" s="1" customFormat="1" ht="25.5" customHeight="1" x14ac:dyDescent="0.25">
      <c r="A7" s="59" t="s">
        <v>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76.5" x14ac:dyDescent="0.25">
      <c r="A8" s="31" t="s">
        <v>13</v>
      </c>
      <c r="B8" s="51" t="s">
        <v>14</v>
      </c>
      <c r="C8" s="10">
        <v>1</v>
      </c>
      <c r="D8" s="52" t="s">
        <v>23</v>
      </c>
      <c r="E8" s="50">
        <v>350</v>
      </c>
      <c r="F8" s="17">
        <v>350</v>
      </c>
      <c r="G8" s="24">
        <v>350</v>
      </c>
      <c r="H8" s="22">
        <v>0</v>
      </c>
      <c r="I8" s="22">
        <v>0</v>
      </c>
      <c r="J8" s="22">
        <v>0</v>
      </c>
      <c r="K8" s="26">
        <v>350</v>
      </c>
      <c r="L8" s="22">
        <v>0</v>
      </c>
      <c r="M8" s="22">
        <v>0</v>
      </c>
      <c r="N8" s="22">
        <v>0</v>
      </c>
    </row>
    <row r="9" spans="1:14" s="1" customFormat="1" ht="63.75" x14ac:dyDescent="0.25">
      <c r="A9" s="11" t="s">
        <v>96</v>
      </c>
      <c r="B9" s="11" t="s">
        <v>25</v>
      </c>
      <c r="C9" s="10">
        <v>4</v>
      </c>
      <c r="D9" s="18" t="s">
        <v>23</v>
      </c>
      <c r="E9" s="25">
        <v>231</v>
      </c>
      <c r="F9" s="25">
        <v>924</v>
      </c>
      <c r="G9" s="29">
        <v>231</v>
      </c>
      <c r="H9" s="12">
        <v>231</v>
      </c>
      <c r="I9" s="12">
        <v>231</v>
      </c>
      <c r="J9" s="12">
        <v>231</v>
      </c>
      <c r="K9" s="12">
        <v>924</v>
      </c>
      <c r="L9" s="2">
        <v>0</v>
      </c>
      <c r="M9" s="2">
        <v>0</v>
      </c>
      <c r="N9" s="2">
        <v>0</v>
      </c>
    </row>
    <row r="10" spans="1:14" ht="90" thickBot="1" x14ac:dyDescent="0.3">
      <c r="A10" s="7" t="s">
        <v>15</v>
      </c>
      <c r="B10" s="14" t="s">
        <v>16</v>
      </c>
      <c r="C10" s="27">
        <v>1</v>
      </c>
      <c r="D10" s="15" t="s">
        <v>17</v>
      </c>
      <c r="E10" s="28">
        <v>500</v>
      </c>
      <c r="F10" s="28">
        <v>500</v>
      </c>
      <c r="G10" s="15">
        <v>0</v>
      </c>
      <c r="H10" s="15">
        <v>0</v>
      </c>
      <c r="I10" s="15">
        <v>0</v>
      </c>
      <c r="J10" s="23">
        <v>500</v>
      </c>
      <c r="K10" s="23">
        <v>0</v>
      </c>
      <c r="L10" s="15">
        <v>0</v>
      </c>
      <c r="M10" s="15">
        <v>0</v>
      </c>
      <c r="N10" s="23">
        <v>500</v>
      </c>
    </row>
    <row r="11" spans="1:14" ht="51.75" thickBot="1" x14ac:dyDescent="0.3">
      <c r="A11" s="7" t="s">
        <v>18</v>
      </c>
      <c r="B11" s="9" t="s">
        <v>19</v>
      </c>
      <c r="C11" s="8">
        <v>1</v>
      </c>
      <c r="D11" s="15" t="s">
        <v>20</v>
      </c>
      <c r="E11" s="16">
        <v>300</v>
      </c>
      <c r="F11" s="13">
        <v>300</v>
      </c>
      <c r="G11" s="23">
        <v>300</v>
      </c>
      <c r="H11" s="15">
        <v>0</v>
      </c>
      <c r="I11" s="15">
        <v>0</v>
      </c>
      <c r="J11" s="15">
        <v>0</v>
      </c>
      <c r="K11" s="12">
        <v>300</v>
      </c>
      <c r="L11" s="2">
        <v>0</v>
      </c>
      <c r="M11" s="2"/>
      <c r="N11" s="2">
        <v>0</v>
      </c>
    </row>
    <row r="12" spans="1:14" ht="89.25" x14ac:dyDescent="0.25">
      <c r="A12" s="31" t="s">
        <v>24</v>
      </c>
      <c r="B12" s="32" t="s">
        <v>25</v>
      </c>
      <c r="C12" s="33">
        <v>2</v>
      </c>
      <c r="D12" s="34"/>
      <c r="E12" s="25">
        <v>1000</v>
      </c>
      <c r="F12" s="25">
        <v>1000</v>
      </c>
      <c r="G12" s="34">
        <v>0</v>
      </c>
      <c r="H12" s="29">
        <v>0</v>
      </c>
      <c r="I12" s="34">
        <v>0</v>
      </c>
      <c r="J12" s="29">
        <v>1000</v>
      </c>
      <c r="K12" s="25">
        <v>0</v>
      </c>
      <c r="L12" s="34">
        <v>0</v>
      </c>
      <c r="M12" s="34">
        <v>0</v>
      </c>
      <c r="N12" s="29">
        <v>1000</v>
      </c>
    </row>
    <row r="13" spans="1:14" s="1" customFormat="1" ht="63.75" x14ac:dyDescent="0.25">
      <c r="A13" s="35" t="s">
        <v>97</v>
      </c>
      <c r="B13" s="36" t="s">
        <v>26</v>
      </c>
      <c r="C13" s="37">
        <v>2</v>
      </c>
      <c r="D13" s="34"/>
      <c r="E13" s="25">
        <v>500</v>
      </c>
      <c r="F13" s="25">
        <v>500</v>
      </c>
      <c r="G13" s="34">
        <v>0</v>
      </c>
      <c r="H13" s="29">
        <v>0</v>
      </c>
      <c r="I13" s="34">
        <v>0</v>
      </c>
      <c r="J13" s="29">
        <v>500</v>
      </c>
      <c r="K13" s="17">
        <v>0</v>
      </c>
      <c r="L13" s="34">
        <v>0</v>
      </c>
      <c r="M13" s="34">
        <v>0</v>
      </c>
      <c r="N13" s="29">
        <v>500</v>
      </c>
    </row>
    <row r="14" spans="1:14" s="1" customFormat="1" ht="51" x14ac:dyDescent="0.25">
      <c r="A14" s="35" t="s">
        <v>98</v>
      </c>
      <c r="B14" s="36" t="s">
        <v>99</v>
      </c>
      <c r="C14" s="37">
        <v>1</v>
      </c>
      <c r="D14" s="34" t="s">
        <v>20</v>
      </c>
      <c r="E14" s="25" t="s">
        <v>53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4" s="1" customFormat="1" ht="51" x14ac:dyDescent="0.25">
      <c r="A15" s="35" t="s">
        <v>100</v>
      </c>
      <c r="B15" s="36" t="s">
        <v>101</v>
      </c>
      <c r="C15" s="38" t="s">
        <v>104</v>
      </c>
      <c r="D15" s="34"/>
      <c r="E15" s="25">
        <v>18979.400000000001</v>
      </c>
      <c r="F15" s="25">
        <v>18979.400000000001</v>
      </c>
      <c r="G15" s="34">
        <v>0</v>
      </c>
      <c r="H15" s="29">
        <v>0</v>
      </c>
      <c r="I15" s="34">
        <v>0</v>
      </c>
      <c r="J15" s="29">
        <v>18979.400000000001</v>
      </c>
      <c r="K15" s="25">
        <v>0</v>
      </c>
      <c r="L15" s="34">
        <v>0</v>
      </c>
      <c r="M15" s="39">
        <v>0</v>
      </c>
      <c r="N15" s="40">
        <v>18979.400000000001</v>
      </c>
    </row>
    <row r="16" spans="1:14" s="1" customFormat="1" ht="51" x14ac:dyDescent="0.25">
      <c r="A16" s="35" t="s">
        <v>102</v>
      </c>
      <c r="B16" s="36" t="s">
        <v>103</v>
      </c>
      <c r="C16" s="37">
        <v>5</v>
      </c>
      <c r="D16" s="34" t="s">
        <v>74</v>
      </c>
      <c r="E16" s="25" t="s">
        <v>53</v>
      </c>
      <c r="F16" s="25"/>
      <c r="G16" s="34"/>
      <c r="H16" s="29"/>
      <c r="I16" s="34"/>
      <c r="J16" s="29"/>
      <c r="K16" s="25"/>
      <c r="L16" s="34"/>
      <c r="M16" s="39"/>
      <c r="N16" s="40"/>
    </row>
    <row r="17" spans="1:14" s="1" customFormat="1" ht="38.25" x14ac:dyDescent="0.25">
      <c r="A17" s="35" t="s">
        <v>105</v>
      </c>
      <c r="B17" s="36" t="s">
        <v>106</v>
      </c>
      <c r="C17" s="38">
        <v>1</v>
      </c>
      <c r="D17" s="34" t="s">
        <v>107</v>
      </c>
      <c r="E17" s="25">
        <v>75723.789999999994</v>
      </c>
      <c r="F17" s="25">
        <v>75723.789999999994</v>
      </c>
      <c r="G17" s="34"/>
      <c r="H17" s="29"/>
      <c r="I17" s="34"/>
      <c r="J17" s="29"/>
      <c r="K17" s="25"/>
      <c r="L17" s="34"/>
      <c r="M17" s="39"/>
      <c r="N17" s="40">
        <v>75723.789999999994</v>
      </c>
    </row>
    <row r="18" spans="1:14" s="1" customFormat="1" ht="38.25" x14ac:dyDescent="0.25">
      <c r="A18" s="35" t="s">
        <v>108</v>
      </c>
      <c r="B18" s="36" t="s">
        <v>109</v>
      </c>
      <c r="C18" s="38">
        <v>1</v>
      </c>
      <c r="D18" s="34" t="s">
        <v>107</v>
      </c>
      <c r="E18" s="25">
        <v>50752.08</v>
      </c>
      <c r="F18" s="25">
        <v>50752.08</v>
      </c>
      <c r="G18" s="34"/>
      <c r="H18" s="29"/>
      <c r="I18" s="34"/>
      <c r="J18" s="29"/>
      <c r="K18" s="25"/>
      <c r="L18" s="34"/>
      <c r="M18" s="39"/>
      <c r="N18" s="41">
        <v>50752</v>
      </c>
    </row>
    <row r="19" spans="1:14" s="1" customFormat="1" ht="25.5" x14ac:dyDescent="0.25">
      <c r="A19" s="35" t="s">
        <v>150</v>
      </c>
      <c r="B19" s="36" t="s">
        <v>151</v>
      </c>
      <c r="C19" s="38">
        <v>1</v>
      </c>
      <c r="D19" s="34" t="s">
        <v>20</v>
      </c>
      <c r="E19" s="25">
        <v>10000</v>
      </c>
      <c r="F19" s="25">
        <v>10000</v>
      </c>
      <c r="G19" s="34"/>
      <c r="H19" s="29">
        <v>0</v>
      </c>
      <c r="I19" s="34"/>
      <c r="J19" s="42"/>
      <c r="K19" s="53">
        <v>10000</v>
      </c>
      <c r="L19" s="34"/>
      <c r="M19" s="39"/>
      <c r="N19" s="41"/>
    </row>
    <row r="20" spans="1:14" s="1" customFormat="1" ht="25.5" x14ac:dyDescent="0.25">
      <c r="A20" s="35" t="s">
        <v>110</v>
      </c>
      <c r="B20" s="36" t="s">
        <v>111</v>
      </c>
      <c r="C20" s="38">
        <v>1</v>
      </c>
      <c r="D20" s="34" t="s">
        <v>20</v>
      </c>
      <c r="E20" s="25">
        <v>700</v>
      </c>
      <c r="F20" s="25">
        <v>700</v>
      </c>
      <c r="G20" s="34"/>
      <c r="H20" s="29"/>
      <c r="I20" s="34"/>
      <c r="J20" s="42"/>
      <c r="K20" s="17">
        <v>700</v>
      </c>
      <c r="L20" s="34">
        <v>0</v>
      </c>
      <c r="M20" s="39"/>
      <c r="N20" s="41"/>
    </row>
    <row r="21" spans="1:14" x14ac:dyDescent="0.25">
      <c r="A21" s="43" t="s">
        <v>21</v>
      </c>
      <c r="B21" s="20"/>
      <c r="C21" s="20"/>
      <c r="D21" s="20"/>
      <c r="E21" s="20"/>
      <c r="F21" s="20">
        <f t="shared" ref="F21:N21" si="0">SUM(F8:F13)</f>
        <v>3574</v>
      </c>
      <c r="G21" s="20">
        <f t="shared" si="0"/>
        <v>881</v>
      </c>
      <c r="H21" s="20">
        <f t="shared" si="0"/>
        <v>231</v>
      </c>
      <c r="I21" s="20">
        <f t="shared" si="0"/>
        <v>231</v>
      </c>
      <c r="J21" s="20">
        <f>SUM(J8:J15)</f>
        <v>21210.400000000001</v>
      </c>
      <c r="K21" s="46">
        <v>12274</v>
      </c>
      <c r="L21" s="20">
        <f>SUM(L8:L15)</f>
        <v>0</v>
      </c>
      <c r="M21" s="44">
        <f>SUM(M8:M13)</f>
        <v>0</v>
      </c>
      <c r="N21" s="44">
        <f t="shared" si="0"/>
        <v>2000</v>
      </c>
    </row>
    <row r="22" spans="1:14" x14ac:dyDescent="0.25">
      <c r="A22" s="60" t="s">
        <v>149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</row>
    <row r="23" spans="1:14" ht="135" x14ac:dyDescent="0.25">
      <c r="A23" s="18" t="s">
        <v>27</v>
      </c>
      <c r="B23" s="2" t="s">
        <v>28</v>
      </c>
      <c r="C23" s="18" t="s">
        <v>112</v>
      </c>
      <c r="D23" s="18" t="s">
        <v>23</v>
      </c>
      <c r="E23" s="2"/>
      <c r="F23" s="12">
        <v>1500</v>
      </c>
      <c r="G23" s="2">
        <v>0</v>
      </c>
      <c r="H23" s="2">
        <v>0</v>
      </c>
      <c r="I23" s="2">
        <v>0</v>
      </c>
      <c r="J23" s="12">
        <v>1500</v>
      </c>
      <c r="K23" s="12">
        <v>0</v>
      </c>
      <c r="L23" s="2">
        <v>0</v>
      </c>
      <c r="M23" s="2">
        <v>0</v>
      </c>
      <c r="N23" s="12">
        <v>1500</v>
      </c>
    </row>
    <row r="24" spans="1:14" ht="150" x14ac:dyDescent="0.25">
      <c r="A24" s="18" t="s">
        <v>29</v>
      </c>
      <c r="B24" s="2" t="s">
        <v>28</v>
      </c>
      <c r="C24" s="18" t="s">
        <v>30</v>
      </c>
      <c r="D24" s="18" t="s">
        <v>23</v>
      </c>
      <c r="E24" s="2"/>
      <c r="F24" s="12">
        <v>182</v>
      </c>
      <c r="G24" s="12">
        <v>182</v>
      </c>
      <c r="H24" s="2">
        <v>0</v>
      </c>
      <c r="I24" s="2">
        <v>0</v>
      </c>
      <c r="J24" s="2">
        <v>0</v>
      </c>
      <c r="K24" s="12">
        <v>0</v>
      </c>
      <c r="L24" s="2">
        <v>0</v>
      </c>
      <c r="M24" s="2">
        <v>0</v>
      </c>
      <c r="N24" s="12">
        <v>182</v>
      </c>
    </row>
    <row r="25" spans="1:14" ht="90" x14ac:dyDescent="0.25">
      <c r="A25" s="18" t="s">
        <v>31</v>
      </c>
      <c r="B25" s="2" t="s">
        <v>16</v>
      </c>
      <c r="C25" s="18" t="s">
        <v>32</v>
      </c>
      <c r="D25" s="18" t="s">
        <v>23</v>
      </c>
      <c r="E25" s="2"/>
      <c r="F25" s="12">
        <v>500</v>
      </c>
      <c r="G25" s="12">
        <v>0</v>
      </c>
      <c r="H25" s="2">
        <v>0</v>
      </c>
      <c r="I25" s="2">
        <v>0</v>
      </c>
      <c r="J25" s="12">
        <v>500</v>
      </c>
      <c r="K25" s="12">
        <v>0</v>
      </c>
      <c r="L25" s="2">
        <v>0</v>
      </c>
      <c r="M25" s="2">
        <v>0</v>
      </c>
      <c r="N25" s="12">
        <v>500</v>
      </c>
    </row>
    <row r="26" spans="1:14" ht="120" x14ac:dyDescent="0.25">
      <c r="A26" s="18" t="s">
        <v>33</v>
      </c>
      <c r="B26" s="2" t="s">
        <v>34</v>
      </c>
      <c r="C26" s="2" t="s">
        <v>35</v>
      </c>
      <c r="D26" s="2" t="s">
        <v>38</v>
      </c>
      <c r="E26" s="2"/>
      <c r="F26" s="12">
        <v>74.849999999999994</v>
      </c>
      <c r="G26" s="2">
        <v>0</v>
      </c>
      <c r="H26" s="12">
        <v>37.424999999999997</v>
      </c>
      <c r="I26" s="12">
        <v>37.424999999999997</v>
      </c>
      <c r="J26" s="2">
        <v>0</v>
      </c>
      <c r="K26" s="12">
        <v>74.849999999999994</v>
      </c>
      <c r="L26" s="2">
        <v>0</v>
      </c>
      <c r="M26" s="2">
        <v>0</v>
      </c>
      <c r="N26" s="2">
        <v>0</v>
      </c>
    </row>
    <row r="27" spans="1:14" ht="105" x14ac:dyDescent="0.25">
      <c r="A27" s="18" t="s">
        <v>36</v>
      </c>
      <c r="B27" s="2" t="s">
        <v>28</v>
      </c>
      <c r="C27" s="18" t="s">
        <v>37</v>
      </c>
      <c r="D27" s="2" t="s">
        <v>38</v>
      </c>
      <c r="E27" s="2"/>
      <c r="F27" s="12">
        <v>182</v>
      </c>
      <c r="G27" s="2">
        <v>0</v>
      </c>
      <c r="H27" s="12">
        <v>91</v>
      </c>
      <c r="I27" s="12">
        <v>91</v>
      </c>
      <c r="J27" s="2">
        <v>0</v>
      </c>
      <c r="K27" s="12">
        <v>0</v>
      </c>
      <c r="L27" s="12">
        <v>182</v>
      </c>
      <c r="M27" s="2">
        <v>0</v>
      </c>
      <c r="N27" s="2">
        <v>0</v>
      </c>
    </row>
    <row r="28" spans="1:14" ht="90" x14ac:dyDescent="0.25">
      <c r="A28" s="18" t="s">
        <v>39</v>
      </c>
      <c r="B28" s="2" t="s">
        <v>28</v>
      </c>
      <c r="C28" s="18" t="s">
        <v>37</v>
      </c>
      <c r="D28" s="2" t="s">
        <v>38</v>
      </c>
      <c r="E28" s="2"/>
      <c r="F28" s="12">
        <v>182</v>
      </c>
      <c r="G28" s="2">
        <v>0</v>
      </c>
      <c r="H28" s="2">
        <v>0</v>
      </c>
      <c r="I28" s="12">
        <v>182</v>
      </c>
      <c r="J28" s="2">
        <v>0</v>
      </c>
      <c r="K28" s="12">
        <v>0</v>
      </c>
      <c r="L28" s="12">
        <v>182</v>
      </c>
      <c r="M28" s="2">
        <v>0</v>
      </c>
      <c r="N28" s="2">
        <v>0</v>
      </c>
    </row>
    <row r="29" spans="1:14" ht="60" x14ac:dyDescent="0.25">
      <c r="A29" s="18" t="s">
        <v>40</v>
      </c>
      <c r="B29" s="2" t="s">
        <v>41</v>
      </c>
      <c r="C29" s="2" t="s">
        <v>42</v>
      </c>
      <c r="D29" s="2" t="s">
        <v>38</v>
      </c>
      <c r="E29" s="2"/>
      <c r="F29" s="12">
        <v>100</v>
      </c>
      <c r="G29" s="2">
        <v>0</v>
      </c>
      <c r="H29" s="12">
        <v>50</v>
      </c>
      <c r="I29" s="12">
        <v>50</v>
      </c>
      <c r="J29" s="2">
        <v>0</v>
      </c>
      <c r="K29" s="12">
        <v>100</v>
      </c>
      <c r="L29" s="2">
        <v>0</v>
      </c>
      <c r="M29" s="2">
        <v>0</v>
      </c>
      <c r="N29" s="2">
        <v>0</v>
      </c>
    </row>
    <row r="30" spans="1:14" ht="105" x14ac:dyDescent="0.25">
      <c r="A30" s="18" t="s">
        <v>43</v>
      </c>
      <c r="B30" s="2" t="s">
        <v>44</v>
      </c>
      <c r="C30" s="18" t="s">
        <v>45</v>
      </c>
      <c r="D30" s="2" t="s">
        <v>38</v>
      </c>
      <c r="E30" s="2"/>
      <c r="F30" s="12">
        <v>50</v>
      </c>
      <c r="G30" s="2">
        <v>0</v>
      </c>
      <c r="H30" s="12">
        <v>0</v>
      </c>
      <c r="I30" s="12">
        <v>0</v>
      </c>
      <c r="J30" s="12">
        <v>50</v>
      </c>
      <c r="K30" s="12">
        <v>0</v>
      </c>
      <c r="L30" s="12">
        <v>50</v>
      </c>
      <c r="M30" s="2">
        <v>0</v>
      </c>
      <c r="N30" s="2">
        <v>0</v>
      </c>
    </row>
    <row r="31" spans="1:14" s="1" customFormat="1" ht="45" x14ac:dyDescent="0.25">
      <c r="A31" s="30" t="s">
        <v>85</v>
      </c>
      <c r="B31" s="2" t="s">
        <v>113</v>
      </c>
      <c r="C31" s="18">
        <v>2</v>
      </c>
      <c r="D31" s="2" t="s">
        <v>74</v>
      </c>
      <c r="E31" s="12">
        <v>4500</v>
      </c>
      <c r="F31" s="12">
        <v>9000</v>
      </c>
      <c r="G31" s="2">
        <v>0</v>
      </c>
      <c r="H31" s="2">
        <v>0</v>
      </c>
      <c r="I31" s="12">
        <v>9000</v>
      </c>
      <c r="J31" s="12">
        <v>0</v>
      </c>
      <c r="K31" s="12">
        <v>9000</v>
      </c>
      <c r="L31" s="2">
        <v>0</v>
      </c>
      <c r="M31" s="2">
        <v>0</v>
      </c>
      <c r="N31" s="2">
        <v>0</v>
      </c>
    </row>
    <row r="32" spans="1:14" s="1" customFormat="1" ht="45" x14ac:dyDescent="0.25">
      <c r="A32" s="30" t="s">
        <v>86</v>
      </c>
      <c r="B32" s="2" t="s">
        <v>113</v>
      </c>
      <c r="C32" s="18">
        <v>2</v>
      </c>
      <c r="D32" s="2" t="s">
        <v>74</v>
      </c>
      <c r="E32" s="12">
        <v>1500</v>
      </c>
      <c r="F32" s="12">
        <v>3000</v>
      </c>
      <c r="G32" s="2">
        <v>0</v>
      </c>
      <c r="H32" s="12">
        <v>3000</v>
      </c>
      <c r="I32" s="2">
        <v>0</v>
      </c>
      <c r="J32" s="2">
        <v>0</v>
      </c>
      <c r="K32" s="12">
        <v>3000</v>
      </c>
      <c r="L32" s="2">
        <v>0</v>
      </c>
      <c r="M32" s="2">
        <v>0</v>
      </c>
      <c r="N32" s="2">
        <v>0</v>
      </c>
    </row>
    <row r="33" spans="1:15" s="1" customFormat="1" ht="30" x14ac:dyDescent="0.25">
      <c r="A33" s="30" t="s">
        <v>114</v>
      </c>
      <c r="B33" s="2" t="s">
        <v>115</v>
      </c>
      <c r="C33" s="18">
        <v>120</v>
      </c>
      <c r="D33" s="2" t="s">
        <v>74</v>
      </c>
      <c r="E33" s="12">
        <v>41</v>
      </c>
      <c r="F33" s="12">
        <v>4920</v>
      </c>
      <c r="G33" s="2">
        <v>0</v>
      </c>
      <c r="H33" s="2">
        <v>0</v>
      </c>
      <c r="I33" s="12">
        <v>0</v>
      </c>
      <c r="J33" s="2">
        <v>0</v>
      </c>
      <c r="K33" s="12">
        <v>4920</v>
      </c>
      <c r="L33" s="2">
        <v>0</v>
      </c>
      <c r="M33" s="2">
        <v>0</v>
      </c>
      <c r="N33" s="12">
        <v>4920</v>
      </c>
    </row>
    <row r="34" spans="1:15" s="1" customFormat="1" ht="45" x14ac:dyDescent="0.25">
      <c r="A34" s="30" t="s">
        <v>87</v>
      </c>
      <c r="B34" s="2" t="s">
        <v>115</v>
      </c>
      <c r="C34" s="18">
        <v>60</v>
      </c>
      <c r="D34" s="2" t="s">
        <v>74</v>
      </c>
      <c r="E34" s="12">
        <v>15</v>
      </c>
      <c r="F34" s="12">
        <v>900</v>
      </c>
      <c r="G34" s="12">
        <v>1071</v>
      </c>
      <c r="H34" s="2">
        <v>0</v>
      </c>
      <c r="I34" s="2">
        <v>0</v>
      </c>
      <c r="J34" s="12">
        <v>1071</v>
      </c>
      <c r="K34" s="12">
        <v>0</v>
      </c>
      <c r="L34" s="2">
        <v>0</v>
      </c>
      <c r="M34" s="2">
        <v>0</v>
      </c>
      <c r="N34" s="12">
        <v>1071</v>
      </c>
    </row>
    <row r="35" spans="1:15" s="1" customFormat="1" x14ac:dyDescent="0.25">
      <c r="A35" s="45" t="s">
        <v>89</v>
      </c>
      <c r="B35" s="20"/>
      <c r="C35" s="45"/>
      <c r="D35" s="20"/>
      <c r="E35" s="20"/>
      <c r="F35" s="46">
        <f t="shared" ref="F35:N35" si="1">SUM(F23:F34)</f>
        <v>20590.849999999999</v>
      </c>
      <c r="G35" s="20">
        <f t="shared" si="1"/>
        <v>1253</v>
      </c>
      <c r="H35" s="20">
        <f t="shared" si="1"/>
        <v>3178.4250000000002</v>
      </c>
      <c r="I35" s="20">
        <f t="shared" si="1"/>
        <v>9360.4249999999993</v>
      </c>
      <c r="J35" s="46">
        <f t="shared" si="1"/>
        <v>3121</v>
      </c>
      <c r="K35" s="46">
        <f t="shared" si="1"/>
        <v>17094.849999999999</v>
      </c>
      <c r="L35" s="20">
        <f t="shared" si="1"/>
        <v>414</v>
      </c>
      <c r="M35" s="20">
        <f t="shared" si="1"/>
        <v>0</v>
      </c>
      <c r="N35" s="20">
        <f t="shared" si="1"/>
        <v>8173</v>
      </c>
      <c r="O35" s="47"/>
    </row>
    <row r="36" spans="1:15" x14ac:dyDescent="0.25">
      <c r="A36" s="60" t="s">
        <v>46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5" ht="30" x14ac:dyDescent="0.25">
      <c r="A37" s="18" t="s">
        <v>47</v>
      </c>
      <c r="B37" s="2" t="s">
        <v>48</v>
      </c>
      <c r="C37" s="2">
        <v>12</v>
      </c>
      <c r="D37" s="18" t="s">
        <v>49</v>
      </c>
      <c r="E37" s="12">
        <v>15</v>
      </c>
      <c r="F37" s="12">
        <v>180</v>
      </c>
      <c r="G37" s="12">
        <v>45</v>
      </c>
      <c r="H37" s="12">
        <v>45</v>
      </c>
      <c r="I37" s="12">
        <v>45</v>
      </c>
      <c r="J37" s="12">
        <v>45</v>
      </c>
      <c r="K37" s="12">
        <v>180</v>
      </c>
      <c r="L37" s="2">
        <v>0</v>
      </c>
      <c r="M37" s="2">
        <v>0</v>
      </c>
      <c r="N37" s="2">
        <v>0</v>
      </c>
    </row>
    <row r="38" spans="1:15" ht="60" x14ac:dyDescent="0.25">
      <c r="A38" s="18" t="s">
        <v>50</v>
      </c>
      <c r="B38" s="18" t="s">
        <v>51</v>
      </c>
      <c r="C38" s="2" t="s">
        <v>52</v>
      </c>
      <c r="D38" s="18" t="s">
        <v>23</v>
      </c>
      <c r="E38" s="2" t="s">
        <v>53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</row>
    <row r="39" spans="1:15" s="1" customFormat="1" ht="60" x14ac:dyDescent="0.25">
      <c r="A39" s="30" t="s">
        <v>88</v>
      </c>
      <c r="B39" s="18" t="s">
        <v>135</v>
      </c>
      <c r="C39" s="2" t="s">
        <v>134</v>
      </c>
      <c r="D39" s="18" t="s">
        <v>133</v>
      </c>
      <c r="E39" s="12">
        <v>45000</v>
      </c>
      <c r="F39" s="12">
        <v>45000</v>
      </c>
      <c r="G39" s="2">
        <v>0</v>
      </c>
      <c r="H39" s="2">
        <v>0</v>
      </c>
      <c r="I39" s="2">
        <v>0</v>
      </c>
      <c r="J39" s="12">
        <v>45000</v>
      </c>
      <c r="K39" s="2">
        <v>0</v>
      </c>
      <c r="L39" s="2">
        <v>0</v>
      </c>
      <c r="M39" s="2">
        <v>0</v>
      </c>
      <c r="N39" s="12">
        <v>45000</v>
      </c>
    </row>
    <row r="40" spans="1:15" s="1" customFormat="1" x14ac:dyDescent="0.25">
      <c r="A40" s="45" t="s">
        <v>90</v>
      </c>
      <c r="B40" s="45"/>
      <c r="C40" s="20"/>
      <c r="D40" s="45"/>
      <c r="E40" s="20"/>
      <c r="F40" s="46">
        <f t="shared" ref="F40:N40" si="2">SUM(F37:F39)</f>
        <v>45180</v>
      </c>
      <c r="G40" s="46">
        <f t="shared" si="2"/>
        <v>45</v>
      </c>
      <c r="H40" s="46">
        <f t="shared" si="2"/>
        <v>45</v>
      </c>
      <c r="I40" s="46">
        <f t="shared" si="2"/>
        <v>45</v>
      </c>
      <c r="J40" s="46">
        <f t="shared" si="2"/>
        <v>45045</v>
      </c>
      <c r="K40" s="46">
        <f t="shared" si="2"/>
        <v>180</v>
      </c>
      <c r="L40" s="20">
        <f t="shared" si="2"/>
        <v>0</v>
      </c>
      <c r="M40" s="20">
        <f t="shared" si="2"/>
        <v>0</v>
      </c>
      <c r="N40" s="20">
        <f t="shared" si="2"/>
        <v>45000</v>
      </c>
    </row>
    <row r="41" spans="1:15" x14ac:dyDescent="0.25">
      <c r="A41" s="63" t="s">
        <v>54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5" ht="105" x14ac:dyDescent="0.25">
      <c r="A42" s="18" t="s">
        <v>55</v>
      </c>
      <c r="B42" s="2" t="s">
        <v>56</v>
      </c>
      <c r="C42" s="2">
        <v>1</v>
      </c>
      <c r="D42" s="18" t="s">
        <v>57</v>
      </c>
      <c r="E42" s="12">
        <v>50</v>
      </c>
      <c r="F42" s="12">
        <v>50</v>
      </c>
      <c r="G42" s="34">
        <v>0</v>
      </c>
      <c r="H42" s="29">
        <v>50</v>
      </c>
      <c r="I42" s="34">
        <v>0</v>
      </c>
      <c r="J42" s="34">
        <v>0</v>
      </c>
      <c r="K42" s="12">
        <v>50</v>
      </c>
      <c r="L42" s="2">
        <v>0</v>
      </c>
      <c r="M42" s="2">
        <v>0</v>
      </c>
      <c r="N42" s="2">
        <v>0</v>
      </c>
    </row>
    <row r="43" spans="1:15" ht="75" x14ac:dyDescent="0.25">
      <c r="A43" s="18" t="s">
        <v>58</v>
      </c>
      <c r="B43" s="18" t="s">
        <v>59</v>
      </c>
      <c r="C43" s="2">
        <v>1</v>
      </c>
      <c r="D43" s="18" t="s">
        <v>57</v>
      </c>
      <c r="E43" s="12">
        <v>100</v>
      </c>
      <c r="F43" s="12">
        <v>100</v>
      </c>
      <c r="G43" s="34">
        <v>0</v>
      </c>
      <c r="H43" s="34">
        <v>0</v>
      </c>
      <c r="I43" s="48">
        <v>100</v>
      </c>
      <c r="J43" s="34">
        <v>0</v>
      </c>
      <c r="K43" s="12">
        <v>100</v>
      </c>
      <c r="L43" s="2">
        <v>0</v>
      </c>
      <c r="M43" s="2">
        <v>0</v>
      </c>
      <c r="N43" s="2">
        <v>0</v>
      </c>
    </row>
    <row r="44" spans="1:15" ht="75" x14ac:dyDescent="0.25">
      <c r="A44" s="18" t="s">
        <v>60</v>
      </c>
      <c r="B44" s="2" t="s">
        <v>61</v>
      </c>
      <c r="C44" s="2">
        <v>1</v>
      </c>
      <c r="D44" s="18" t="s">
        <v>57</v>
      </c>
      <c r="E44" s="12">
        <v>30</v>
      </c>
      <c r="F44" s="12">
        <v>30</v>
      </c>
      <c r="G44" s="29">
        <v>30</v>
      </c>
      <c r="H44" s="34">
        <v>0</v>
      </c>
      <c r="I44" s="34">
        <v>0</v>
      </c>
      <c r="J44" s="34">
        <v>0</v>
      </c>
      <c r="K44" s="12">
        <v>30</v>
      </c>
      <c r="L44" s="2">
        <v>0</v>
      </c>
      <c r="M44" s="2">
        <v>0</v>
      </c>
      <c r="N44" s="2">
        <v>0</v>
      </c>
    </row>
    <row r="45" spans="1:15" ht="60" x14ac:dyDescent="0.25">
      <c r="A45" s="18" t="s">
        <v>62</v>
      </c>
      <c r="B45" s="2" t="s">
        <v>63</v>
      </c>
      <c r="C45" s="2">
        <v>1</v>
      </c>
      <c r="D45" s="18" t="s">
        <v>57</v>
      </c>
      <c r="E45" s="12">
        <v>350</v>
      </c>
      <c r="F45" s="12">
        <v>350</v>
      </c>
      <c r="G45" s="34">
        <v>0</v>
      </c>
      <c r="H45" s="29">
        <v>350</v>
      </c>
      <c r="I45" s="34">
        <v>0</v>
      </c>
      <c r="J45" s="34">
        <v>0</v>
      </c>
      <c r="K45" s="12">
        <v>350</v>
      </c>
      <c r="L45" s="2">
        <v>0</v>
      </c>
      <c r="M45" s="2">
        <v>0</v>
      </c>
      <c r="N45" s="2">
        <v>0</v>
      </c>
    </row>
    <row r="46" spans="1:15" ht="75" x14ac:dyDescent="0.25">
      <c r="A46" s="18" t="s">
        <v>64</v>
      </c>
      <c r="B46" s="2" t="s">
        <v>16</v>
      </c>
      <c r="C46" s="2" t="s">
        <v>67</v>
      </c>
      <c r="D46" s="18" t="s">
        <v>57</v>
      </c>
      <c r="E46" s="12">
        <v>30</v>
      </c>
      <c r="F46" s="12">
        <v>30</v>
      </c>
      <c r="G46" s="29">
        <v>30</v>
      </c>
      <c r="H46" s="34">
        <v>0</v>
      </c>
      <c r="I46" s="34">
        <v>0</v>
      </c>
      <c r="J46" s="34">
        <v>0</v>
      </c>
      <c r="K46" s="12">
        <v>30</v>
      </c>
      <c r="L46" s="2">
        <v>0</v>
      </c>
      <c r="M46" s="2">
        <v>0</v>
      </c>
      <c r="N46" s="2">
        <v>0</v>
      </c>
    </row>
    <row r="47" spans="1:15" s="1" customFormat="1" ht="60" x14ac:dyDescent="0.25">
      <c r="A47" s="18" t="s">
        <v>116</v>
      </c>
      <c r="B47" s="2" t="s">
        <v>16</v>
      </c>
      <c r="C47" s="2">
        <v>5</v>
      </c>
      <c r="D47" s="18" t="s">
        <v>74</v>
      </c>
      <c r="E47" s="12">
        <v>60</v>
      </c>
      <c r="F47" s="12">
        <v>300</v>
      </c>
      <c r="G47" s="29">
        <v>0</v>
      </c>
      <c r="H47" s="34">
        <v>0</v>
      </c>
      <c r="I47" s="29">
        <v>300</v>
      </c>
      <c r="J47" s="34">
        <v>0</v>
      </c>
      <c r="K47" s="12">
        <v>0</v>
      </c>
      <c r="L47" s="2">
        <v>0</v>
      </c>
      <c r="M47" s="2">
        <v>0</v>
      </c>
      <c r="N47" s="12">
        <v>300</v>
      </c>
    </row>
    <row r="48" spans="1:15" s="1" customFormat="1" ht="60" x14ac:dyDescent="0.25">
      <c r="A48" s="18" t="s">
        <v>117</v>
      </c>
      <c r="B48" s="2" t="s">
        <v>16</v>
      </c>
      <c r="C48" s="2">
        <v>3</v>
      </c>
      <c r="D48" s="18" t="s">
        <v>74</v>
      </c>
      <c r="E48" s="12">
        <v>40</v>
      </c>
      <c r="F48" s="12">
        <v>120</v>
      </c>
      <c r="G48" s="29"/>
      <c r="H48" s="29">
        <v>40</v>
      </c>
      <c r="I48" s="29">
        <v>40</v>
      </c>
      <c r="J48" s="29">
        <v>40</v>
      </c>
      <c r="K48" s="12">
        <v>120</v>
      </c>
      <c r="L48" s="2">
        <v>0</v>
      </c>
      <c r="M48" s="2">
        <v>0</v>
      </c>
      <c r="N48" s="12">
        <v>0</v>
      </c>
    </row>
    <row r="49" spans="1:14" s="1" customFormat="1" ht="45" x14ac:dyDescent="0.25">
      <c r="A49" s="18" t="s">
        <v>118</v>
      </c>
      <c r="B49" s="2" t="s">
        <v>119</v>
      </c>
      <c r="C49" s="2">
        <v>2</v>
      </c>
      <c r="D49" s="18" t="s">
        <v>74</v>
      </c>
      <c r="E49" s="12">
        <v>10</v>
      </c>
      <c r="F49" s="12">
        <v>20</v>
      </c>
      <c r="G49" s="29">
        <v>20</v>
      </c>
      <c r="H49" s="29">
        <v>0</v>
      </c>
      <c r="I49" s="29">
        <v>0</v>
      </c>
      <c r="J49" s="29">
        <v>0</v>
      </c>
      <c r="K49" s="12">
        <v>20</v>
      </c>
      <c r="L49" s="2">
        <v>0</v>
      </c>
      <c r="M49" s="2">
        <v>0</v>
      </c>
      <c r="N49" s="12">
        <v>0</v>
      </c>
    </row>
    <row r="50" spans="1:14" s="1" customFormat="1" x14ac:dyDescent="0.25">
      <c r="A50" s="45" t="s">
        <v>91</v>
      </c>
      <c r="B50" s="20"/>
      <c r="C50" s="20"/>
      <c r="D50" s="45"/>
      <c r="E50" s="46"/>
      <c r="F50" s="46">
        <f>SUM(F42:F49)</f>
        <v>1000</v>
      </c>
      <c r="G50" s="20">
        <f>SUM(G42:G47)</f>
        <v>60</v>
      </c>
      <c r="H50" s="20">
        <f t="shared" ref="H50:N50" si="3">SUM(H42:H49)</f>
        <v>440</v>
      </c>
      <c r="I50" s="20">
        <f t="shared" si="3"/>
        <v>440</v>
      </c>
      <c r="J50" s="20">
        <f t="shared" si="3"/>
        <v>40</v>
      </c>
      <c r="K50" s="46">
        <f t="shared" si="3"/>
        <v>700</v>
      </c>
      <c r="L50" s="20">
        <f t="shared" si="3"/>
        <v>0</v>
      </c>
      <c r="M50" s="20">
        <f t="shared" si="3"/>
        <v>0</v>
      </c>
      <c r="N50" s="20">
        <f t="shared" si="3"/>
        <v>300</v>
      </c>
    </row>
    <row r="51" spans="1:14" ht="30" customHeight="1" x14ac:dyDescent="0.25">
      <c r="A51" s="54" t="s">
        <v>65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</row>
    <row r="52" spans="1:14" ht="60" x14ac:dyDescent="0.25">
      <c r="A52" s="18" t="s">
        <v>120</v>
      </c>
      <c r="B52" s="2" t="s">
        <v>66</v>
      </c>
      <c r="C52" s="2">
        <v>1</v>
      </c>
      <c r="D52" s="18" t="s">
        <v>57</v>
      </c>
      <c r="E52" s="12">
        <v>600</v>
      </c>
      <c r="F52" s="12">
        <v>600</v>
      </c>
      <c r="G52" s="12">
        <v>600</v>
      </c>
      <c r="H52" s="2">
        <v>0</v>
      </c>
      <c r="I52" s="2">
        <v>0</v>
      </c>
      <c r="J52" s="2">
        <v>0</v>
      </c>
      <c r="K52" s="12">
        <v>600</v>
      </c>
      <c r="L52" s="2">
        <v>0</v>
      </c>
      <c r="M52" s="2">
        <v>0</v>
      </c>
      <c r="N52" s="2">
        <v>0</v>
      </c>
    </row>
    <row r="53" spans="1:14" ht="30" x14ac:dyDescent="0.25">
      <c r="A53" s="18" t="s">
        <v>68</v>
      </c>
      <c r="B53" s="2" t="s">
        <v>69</v>
      </c>
      <c r="C53" s="12">
        <v>3000</v>
      </c>
      <c r="D53" s="18" t="s">
        <v>57</v>
      </c>
      <c r="E53" s="2">
        <v>0.1</v>
      </c>
      <c r="F53" s="12">
        <v>300</v>
      </c>
      <c r="G53" s="2">
        <v>0</v>
      </c>
      <c r="H53" s="12">
        <v>0</v>
      </c>
      <c r="I53" s="12">
        <v>300</v>
      </c>
      <c r="J53" s="2">
        <v>0</v>
      </c>
      <c r="K53" s="12">
        <v>300</v>
      </c>
      <c r="L53" s="2">
        <v>0</v>
      </c>
      <c r="M53" s="2">
        <v>0</v>
      </c>
      <c r="N53" s="2">
        <v>0</v>
      </c>
    </row>
    <row r="54" spans="1:14" ht="135" x14ac:dyDescent="0.25">
      <c r="A54" s="18" t="s">
        <v>70</v>
      </c>
      <c r="B54" s="2" t="s">
        <v>71</v>
      </c>
      <c r="C54" s="2" t="s">
        <v>72</v>
      </c>
      <c r="D54" s="18" t="s">
        <v>121</v>
      </c>
      <c r="E54" s="12">
        <v>150</v>
      </c>
      <c r="F54" s="12">
        <v>300</v>
      </c>
      <c r="G54" s="2">
        <v>0</v>
      </c>
      <c r="H54" s="12">
        <v>150</v>
      </c>
      <c r="I54" s="12">
        <v>150</v>
      </c>
      <c r="J54" s="2">
        <v>0</v>
      </c>
      <c r="K54" s="12">
        <v>300</v>
      </c>
      <c r="L54" s="2">
        <v>0</v>
      </c>
      <c r="M54" s="2">
        <v>0</v>
      </c>
      <c r="N54" s="2">
        <v>0</v>
      </c>
    </row>
    <row r="55" spans="1:14" ht="75" x14ac:dyDescent="0.25">
      <c r="A55" s="18" t="s">
        <v>73</v>
      </c>
      <c r="B55" s="2" t="s">
        <v>28</v>
      </c>
      <c r="C55" s="2" t="s">
        <v>123</v>
      </c>
      <c r="D55" s="18" t="s">
        <v>57</v>
      </c>
      <c r="E55" s="12">
        <v>100</v>
      </c>
      <c r="F55" s="12">
        <v>100</v>
      </c>
      <c r="G55" s="2">
        <v>0</v>
      </c>
      <c r="H55" s="2">
        <v>0</v>
      </c>
      <c r="I55" s="2">
        <v>0</v>
      </c>
      <c r="J55" s="12">
        <v>100</v>
      </c>
      <c r="K55" s="12">
        <v>100</v>
      </c>
      <c r="L55" s="2">
        <v>0</v>
      </c>
      <c r="M55" s="2">
        <v>0</v>
      </c>
      <c r="N55" s="2">
        <v>0</v>
      </c>
    </row>
    <row r="56" spans="1:14" ht="60" x14ac:dyDescent="0.25">
      <c r="A56" s="18" t="s">
        <v>122</v>
      </c>
      <c r="B56" s="18" t="s">
        <v>16</v>
      </c>
      <c r="C56" s="2">
        <v>2</v>
      </c>
      <c r="D56" s="12" t="s">
        <v>74</v>
      </c>
      <c r="E56" s="12">
        <v>125</v>
      </c>
      <c r="F56" s="12">
        <v>250</v>
      </c>
      <c r="G56" s="12">
        <v>0</v>
      </c>
      <c r="H56" s="12">
        <v>125</v>
      </c>
      <c r="I56" s="12">
        <v>125</v>
      </c>
      <c r="J56" s="2">
        <v>0</v>
      </c>
      <c r="K56" s="12">
        <v>250</v>
      </c>
      <c r="L56" s="2">
        <v>0</v>
      </c>
      <c r="M56" s="2">
        <v>0</v>
      </c>
      <c r="N56" s="2">
        <v>0</v>
      </c>
    </row>
    <row r="57" spans="1:14" ht="60" x14ac:dyDescent="0.25">
      <c r="A57" s="18" t="s">
        <v>75</v>
      </c>
      <c r="B57" s="2"/>
      <c r="C57" s="2">
        <v>1</v>
      </c>
      <c r="D57" s="18" t="s">
        <v>57</v>
      </c>
      <c r="E57" s="2"/>
      <c r="F57" s="12">
        <v>150</v>
      </c>
      <c r="G57" s="2">
        <v>0</v>
      </c>
      <c r="H57" s="2">
        <v>0</v>
      </c>
      <c r="I57" s="12">
        <v>150</v>
      </c>
      <c r="J57" s="2">
        <v>0</v>
      </c>
      <c r="K57" s="12">
        <v>150</v>
      </c>
      <c r="L57" s="2">
        <v>0</v>
      </c>
      <c r="M57" s="2">
        <v>0</v>
      </c>
      <c r="N57" s="2">
        <v>0</v>
      </c>
    </row>
    <row r="58" spans="1:14" ht="165" x14ac:dyDescent="0.25">
      <c r="A58" s="18" t="s">
        <v>76</v>
      </c>
      <c r="B58" s="18" t="s">
        <v>125</v>
      </c>
      <c r="C58" s="2">
        <v>220</v>
      </c>
      <c r="D58" s="18" t="s">
        <v>77</v>
      </c>
      <c r="E58" s="12">
        <v>210</v>
      </c>
      <c r="F58" s="12">
        <v>46200</v>
      </c>
      <c r="G58" s="2">
        <v>0</v>
      </c>
      <c r="H58" s="12">
        <v>23100</v>
      </c>
      <c r="I58" s="12">
        <v>23100</v>
      </c>
      <c r="J58" s="2">
        <v>0</v>
      </c>
      <c r="K58" s="12">
        <v>0</v>
      </c>
      <c r="L58" s="2">
        <v>0</v>
      </c>
      <c r="M58" s="2">
        <v>0</v>
      </c>
      <c r="N58" s="12">
        <v>46200</v>
      </c>
    </row>
    <row r="59" spans="1:14" ht="90" x14ac:dyDescent="0.25">
      <c r="A59" s="18" t="s">
        <v>78</v>
      </c>
      <c r="B59" s="2" t="s">
        <v>28</v>
      </c>
      <c r="C59" s="18" t="s">
        <v>79</v>
      </c>
      <c r="D59" s="18" t="s">
        <v>57</v>
      </c>
      <c r="E59" s="12">
        <v>100</v>
      </c>
      <c r="F59" s="12">
        <v>100</v>
      </c>
      <c r="G59" s="12">
        <v>0</v>
      </c>
      <c r="H59" s="12">
        <v>100</v>
      </c>
      <c r="I59" s="2">
        <v>0</v>
      </c>
      <c r="J59" s="2">
        <v>0</v>
      </c>
      <c r="K59" s="12">
        <v>100</v>
      </c>
      <c r="L59" s="2">
        <v>0</v>
      </c>
      <c r="M59" s="2">
        <v>0</v>
      </c>
      <c r="N59" s="2">
        <v>0</v>
      </c>
    </row>
    <row r="60" spans="1:14" s="1" customFormat="1" ht="30" x14ac:dyDescent="0.25">
      <c r="A60" s="18" t="s">
        <v>124</v>
      </c>
      <c r="B60" s="2" t="s">
        <v>125</v>
      </c>
      <c r="C60" s="18">
        <v>290</v>
      </c>
      <c r="D60" s="18" t="s">
        <v>74</v>
      </c>
      <c r="E60" s="12"/>
      <c r="F60" s="12">
        <v>20000</v>
      </c>
      <c r="G60" s="12">
        <v>0</v>
      </c>
      <c r="H60" s="12">
        <v>0</v>
      </c>
      <c r="I60" s="12">
        <v>20000</v>
      </c>
      <c r="J60" s="2">
        <v>0</v>
      </c>
      <c r="K60" s="12">
        <v>0</v>
      </c>
      <c r="L60" s="2">
        <v>0</v>
      </c>
      <c r="M60" s="2">
        <v>0</v>
      </c>
      <c r="N60" s="12">
        <v>20000</v>
      </c>
    </row>
    <row r="61" spans="1:14" s="1" customFormat="1" ht="45" x14ac:dyDescent="0.25">
      <c r="A61" s="18" t="s">
        <v>126</v>
      </c>
      <c r="B61" s="2" t="s">
        <v>125</v>
      </c>
      <c r="C61" s="18">
        <v>190</v>
      </c>
      <c r="D61" s="18" t="s">
        <v>74</v>
      </c>
      <c r="E61" s="12">
        <v>200</v>
      </c>
      <c r="F61" s="12">
        <v>38000</v>
      </c>
      <c r="G61" s="12"/>
      <c r="H61" s="12">
        <v>19000</v>
      </c>
      <c r="I61" s="12">
        <v>19000</v>
      </c>
      <c r="J61" s="2">
        <v>0</v>
      </c>
      <c r="K61" s="12"/>
      <c r="L61" s="2"/>
      <c r="M61" s="2"/>
      <c r="N61" s="12">
        <v>38000</v>
      </c>
    </row>
    <row r="62" spans="1:14" s="1" customFormat="1" x14ac:dyDescent="0.25">
      <c r="A62" s="45" t="s">
        <v>92</v>
      </c>
      <c r="B62" s="20"/>
      <c r="C62" s="45"/>
      <c r="D62" s="45"/>
      <c r="E62" s="46"/>
      <c r="F62" s="46">
        <f>SUM(F52:F61)</f>
        <v>106000</v>
      </c>
      <c r="G62" s="46">
        <f>SUM(G52:G60)</f>
        <v>600</v>
      </c>
      <c r="H62" s="46">
        <f>SUM(H52:H61)</f>
        <v>42475</v>
      </c>
      <c r="I62" s="20">
        <f>SUM(I52:I61)</f>
        <v>62825</v>
      </c>
      <c r="J62" s="20">
        <f>SUM(J52:J61)</f>
        <v>100</v>
      </c>
      <c r="K62" s="46">
        <f>SUM(K52:K60)</f>
        <v>1800</v>
      </c>
      <c r="L62" s="20">
        <f>SUM(L52:L60)</f>
        <v>0</v>
      </c>
      <c r="M62" s="20">
        <f>SUM(M52:M60)</f>
        <v>0</v>
      </c>
      <c r="N62" s="20">
        <f>SUM(N52:N61)</f>
        <v>104200</v>
      </c>
    </row>
    <row r="63" spans="1:14" ht="30" customHeight="1" x14ac:dyDescent="0.25">
      <c r="A63" s="54" t="s">
        <v>80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6"/>
    </row>
    <row r="64" spans="1:14" ht="45" x14ac:dyDescent="0.25">
      <c r="A64" s="18" t="s">
        <v>81</v>
      </c>
      <c r="B64" s="2" t="s">
        <v>16</v>
      </c>
      <c r="C64" s="2" t="s">
        <v>67</v>
      </c>
      <c r="D64" s="2" t="s">
        <v>74</v>
      </c>
      <c r="E64" s="2"/>
      <c r="F64" s="12">
        <v>180</v>
      </c>
      <c r="G64" s="2">
        <v>0</v>
      </c>
      <c r="H64" s="2">
        <v>0</v>
      </c>
      <c r="I64" s="12">
        <v>90</v>
      </c>
      <c r="J64" s="12">
        <v>90</v>
      </c>
      <c r="K64" s="12">
        <v>180</v>
      </c>
      <c r="L64" s="2">
        <v>0</v>
      </c>
      <c r="M64" s="34">
        <v>0</v>
      </c>
      <c r="N64" s="2">
        <v>0</v>
      </c>
    </row>
    <row r="65" spans="1:14" ht="60" x14ac:dyDescent="0.25">
      <c r="A65" s="18" t="s">
        <v>82</v>
      </c>
      <c r="B65" s="2" t="s">
        <v>16</v>
      </c>
      <c r="C65" s="2" t="s">
        <v>67</v>
      </c>
      <c r="D65" s="2" t="s">
        <v>74</v>
      </c>
      <c r="E65" s="2"/>
      <c r="F65" s="12">
        <v>75</v>
      </c>
      <c r="G65" s="2">
        <v>0</v>
      </c>
      <c r="H65" s="2">
        <v>0</v>
      </c>
      <c r="I65" s="12">
        <v>37.5</v>
      </c>
      <c r="J65" s="12">
        <v>37.5</v>
      </c>
      <c r="K65" s="12">
        <v>75</v>
      </c>
      <c r="L65" s="2">
        <v>0</v>
      </c>
      <c r="M65" s="34">
        <v>0</v>
      </c>
      <c r="N65" s="2">
        <v>0</v>
      </c>
    </row>
    <row r="66" spans="1:14" ht="60" x14ac:dyDescent="0.25">
      <c r="A66" s="18" t="s">
        <v>83</v>
      </c>
      <c r="B66" s="2" t="s">
        <v>16</v>
      </c>
      <c r="C66" s="2" t="s">
        <v>67</v>
      </c>
      <c r="D66" s="2" t="s">
        <v>74</v>
      </c>
      <c r="E66" s="2"/>
      <c r="F66" s="12">
        <v>110</v>
      </c>
      <c r="G66" s="2">
        <v>0</v>
      </c>
      <c r="H66" s="2">
        <v>0</v>
      </c>
      <c r="I66" s="2">
        <v>0</v>
      </c>
      <c r="J66" s="12">
        <v>110</v>
      </c>
      <c r="K66" s="12">
        <v>110</v>
      </c>
      <c r="L66" s="2">
        <v>0</v>
      </c>
      <c r="M66" s="34">
        <v>0</v>
      </c>
      <c r="N66" s="2">
        <v>0</v>
      </c>
    </row>
    <row r="67" spans="1:14" s="1" customFormat="1" ht="45" x14ac:dyDescent="0.25">
      <c r="A67" s="18" t="s">
        <v>127</v>
      </c>
      <c r="B67" s="2"/>
      <c r="C67" s="2"/>
      <c r="D67" s="2" t="s">
        <v>74</v>
      </c>
      <c r="E67" s="2"/>
      <c r="F67" s="12">
        <v>250</v>
      </c>
      <c r="G67" s="2">
        <v>0</v>
      </c>
      <c r="H67" s="2">
        <v>0</v>
      </c>
      <c r="I67" s="12">
        <v>250</v>
      </c>
      <c r="J67" s="12">
        <v>0</v>
      </c>
      <c r="K67" s="12">
        <v>250</v>
      </c>
      <c r="L67" s="2">
        <v>0</v>
      </c>
      <c r="M67" s="34">
        <v>0</v>
      </c>
      <c r="N67" s="2">
        <v>0</v>
      </c>
    </row>
    <row r="68" spans="1:14" s="1" customFormat="1" ht="45" x14ac:dyDescent="0.25">
      <c r="A68" s="18" t="s">
        <v>128</v>
      </c>
      <c r="B68" s="2" t="s">
        <v>129</v>
      </c>
      <c r="C68" s="2">
        <v>1</v>
      </c>
      <c r="D68" s="2" t="s">
        <v>74</v>
      </c>
      <c r="E68" s="2"/>
      <c r="F68" s="12">
        <v>100</v>
      </c>
      <c r="G68" s="2">
        <v>0</v>
      </c>
      <c r="H68" s="2">
        <v>0</v>
      </c>
      <c r="I68" s="12">
        <v>100</v>
      </c>
      <c r="J68" s="12">
        <v>0</v>
      </c>
      <c r="K68" s="12">
        <v>100</v>
      </c>
      <c r="L68" s="2">
        <v>0</v>
      </c>
      <c r="M68" s="34">
        <v>0</v>
      </c>
      <c r="N68" s="2">
        <v>0</v>
      </c>
    </row>
    <row r="69" spans="1:14" s="1" customFormat="1" x14ac:dyDescent="0.25">
      <c r="A69" s="45" t="s">
        <v>93</v>
      </c>
      <c r="B69" s="20"/>
      <c r="C69" s="20"/>
      <c r="D69" s="20"/>
      <c r="E69" s="20"/>
      <c r="F69" s="46">
        <f t="shared" ref="F69:N69" si="4">SUM(F64:F68)</f>
        <v>715</v>
      </c>
      <c r="G69" s="20">
        <f t="shared" si="4"/>
        <v>0</v>
      </c>
      <c r="H69" s="20">
        <f t="shared" si="4"/>
        <v>0</v>
      </c>
      <c r="I69" s="46">
        <f t="shared" si="4"/>
        <v>477.5</v>
      </c>
      <c r="J69" s="46">
        <f t="shared" si="4"/>
        <v>237.5</v>
      </c>
      <c r="K69" s="46">
        <f t="shared" si="4"/>
        <v>715</v>
      </c>
      <c r="L69" s="20">
        <f t="shared" si="4"/>
        <v>0</v>
      </c>
      <c r="M69" s="20">
        <f t="shared" si="4"/>
        <v>0</v>
      </c>
      <c r="N69" s="20">
        <f t="shared" si="4"/>
        <v>0</v>
      </c>
    </row>
    <row r="70" spans="1:14" ht="45" customHeight="1" x14ac:dyDescent="0.25">
      <c r="A70" s="54" t="s">
        <v>148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6"/>
    </row>
    <row r="71" spans="1:14" ht="90" x14ac:dyDescent="0.25">
      <c r="A71" s="18" t="s">
        <v>136</v>
      </c>
      <c r="B71" s="2" t="s">
        <v>137</v>
      </c>
      <c r="C71" s="2">
        <v>1</v>
      </c>
      <c r="D71" s="2" t="s">
        <v>138</v>
      </c>
      <c r="E71" s="2" t="s">
        <v>53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 s="1" customFormat="1" ht="150" x14ac:dyDescent="0.25">
      <c r="A72" s="18" t="s">
        <v>152</v>
      </c>
      <c r="B72" s="2" t="s">
        <v>153</v>
      </c>
      <c r="C72" s="2"/>
      <c r="D72" s="2" t="s">
        <v>154</v>
      </c>
      <c r="E72" s="2" t="s">
        <v>53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</row>
    <row r="73" spans="1:14" ht="120" x14ac:dyDescent="0.25">
      <c r="A73" s="18" t="s">
        <v>139</v>
      </c>
      <c r="B73" s="2" t="s">
        <v>140</v>
      </c>
      <c r="C73" s="2">
        <v>2</v>
      </c>
      <c r="D73" s="2" t="s">
        <v>141</v>
      </c>
      <c r="E73" s="2" t="s">
        <v>53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</row>
    <row r="74" spans="1:14" s="1" customFormat="1" x14ac:dyDescent="0.25">
      <c r="A74" s="20" t="s">
        <v>94</v>
      </c>
      <c r="B74" s="20"/>
      <c r="C74" s="20"/>
      <c r="D74" s="20"/>
      <c r="E74" s="20">
        <f t="shared" ref="E74:N74" si="5">SUM(E71:E73)</f>
        <v>0</v>
      </c>
      <c r="F74" s="20">
        <f t="shared" si="5"/>
        <v>0</v>
      </c>
      <c r="G74" s="20">
        <f t="shared" si="5"/>
        <v>0</v>
      </c>
      <c r="H74" s="20">
        <f t="shared" si="5"/>
        <v>0</v>
      </c>
      <c r="I74" s="20">
        <f t="shared" si="5"/>
        <v>0</v>
      </c>
      <c r="J74" s="20">
        <f t="shared" si="5"/>
        <v>0</v>
      </c>
      <c r="K74" s="20">
        <f t="shared" si="5"/>
        <v>0</v>
      </c>
      <c r="L74" s="20">
        <f t="shared" si="5"/>
        <v>0</v>
      </c>
      <c r="M74" s="20">
        <f t="shared" si="5"/>
        <v>0</v>
      </c>
      <c r="N74" s="20">
        <f t="shared" si="5"/>
        <v>0</v>
      </c>
    </row>
    <row r="75" spans="1:14" ht="45" customHeight="1" x14ac:dyDescent="0.25">
      <c r="A75" s="54" t="s">
        <v>147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6"/>
    </row>
    <row r="76" spans="1:14" ht="60" x14ac:dyDescent="0.25">
      <c r="A76" s="18" t="s">
        <v>131</v>
      </c>
      <c r="B76" s="2" t="s">
        <v>132</v>
      </c>
      <c r="C76" s="2"/>
      <c r="D76" s="18" t="s">
        <v>130</v>
      </c>
      <c r="E76" s="12">
        <v>28067.78</v>
      </c>
      <c r="F76" s="12">
        <v>28067.78</v>
      </c>
      <c r="G76" s="2">
        <v>0</v>
      </c>
      <c r="H76" s="12">
        <v>28067.78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2">
        <v>28067.78</v>
      </c>
    </row>
    <row r="77" spans="1:14" x14ac:dyDescent="0.25">
      <c r="A77" s="2" t="s">
        <v>155</v>
      </c>
      <c r="B77" s="2"/>
      <c r="C77" s="2"/>
      <c r="D77" s="2" t="s">
        <v>156</v>
      </c>
      <c r="E77" s="2" t="s">
        <v>53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 t="s">
        <v>53</v>
      </c>
      <c r="L77" s="2">
        <v>0</v>
      </c>
      <c r="M77" s="2" t="s">
        <v>53</v>
      </c>
      <c r="N77" s="2">
        <v>0</v>
      </c>
    </row>
    <row r="78" spans="1:14" x14ac:dyDescent="0.25">
      <c r="A78" s="20" t="s">
        <v>95</v>
      </c>
      <c r="B78" s="20"/>
      <c r="C78" s="20"/>
      <c r="D78" s="20"/>
      <c r="E78" s="20">
        <f t="shared" ref="E78:N78" si="6">SUM(E76:E77)</f>
        <v>28067.78</v>
      </c>
      <c r="F78" s="20">
        <f t="shared" si="6"/>
        <v>28067.78</v>
      </c>
      <c r="G78" s="20">
        <f t="shared" si="6"/>
        <v>0</v>
      </c>
      <c r="H78" s="20">
        <f t="shared" si="6"/>
        <v>28067.78</v>
      </c>
      <c r="I78" s="20">
        <f t="shared" si="6"/>
        <v>0</v>
      </c>
      <c r="J78" s="20">
        <f t="shared" si="6"/>
        <v>0</v>
      </c>
      <c r="K78" s="20">
        <f t="shared" si="6"/>
        <v>0</v>
      </c>
      <c r="L78" s="20">
        <f t="shared" si="6"/>
        <v>0</v>
      </c>
      <c r="M78" s="20">
        <f t="shared" si="6"/>
        <v>0</v>
      </c>
      <c r="N78" s="20">
        <f t="shared" si="6"/>
        <v>28067.78</v>
      </c>
    </row>
    <row r="79" spans="1:14" x14ac:dyDescent="0.25">
      <c r="A79" s="19" t="s">
        <v>146</v>
      </c>
      <c r="B79" s="19"/>
      <c r="C79" s="19"/>
      <c r="D79" s="19"/>
      <c r="E79" s="19"/>
      <c r="F79" s="49">
        <f>F78+F74+F69+F62+F50+F40+F35+F21</f>
        <v>205127.63</v>
      </c>
      <c r="G79" s="49">
        <f>G78+G74+G69+G62+G50+G40+G35+G21</f>
        <v>2839</v>
      </c>
      <c r="H79" s="49">
        <f>H78+H74+H69+H62+H50+H40+H35+H21</f>
        <v>74437.205000000002</v>
      </c>
      <c r="I79" s="49">
        <f>I78+I74+I69+I62+I50+I40+I35+I21</f>
        <v>73378.925000000003</v>
      </c>
      <c r="J79" s="49">
        <f>J78+J74+J69+J62+J50+J40+J35+J21</f>
        <v>69753.899999999994</v>
      </c>
      <c r="K79" s="49">
        <f>K74+K69+K62+K50+K40+K35+K21</f>
        <v>32763.85</v>
      </c>
      <c r="L79" s="19">
        <f>L78+L74+L69+L62+L50+L40+L35+L21</f>
        <v>414</v>
      </c>
      <c r="M79" s="19">
        <f>M78+M74+M69+M62+M50+M40+M35+M21</f>
        <v>0</v>
      </c>
      <c r="N79" s="19">
        <f>N78+N69+N62+N50+N40+N35+N21</f>
        <v>187740.78</v>
      </c>
    </row>
  </sheetData>
  <mergeCells count="15">
    <mergeCell ref="A63:N63"/>
    <mergeCell ref="A70:N70"/>
    <mergeCell ref="A75:N75"/>
    <mergeCell ref="A5:A6"/>
    <mergeCell ref="A7:N7"/>
    <mergeCell ref="A22:N22"/>
    <mergeCell ref="A36:N36"/>
    <mergeCell ref="A41:N41"/>
    <mergeCell ref="A51:N51"/>
    <mergeCell ref="K5:N5"/>
    <mergeCell ref="B5:B6"/>
    <mergeCell ref="C5:C6"/>
    <mergeCell ref="E5:E6"/>
    <mergeCell ref="F5:F6"/>
    <mergeCell ref="G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PIA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ANIWALI</dc:creator>
  <cp:lastModifiedBy>DG</cp:lastModifiedBy>
  <cp:lastPrinted>2025-04-13T22:03:58Z</cp:lastPrinted>
  <dcterms:created xsi:type="dcterms:W3CDTF">2020-11-07T07:19:19Z</dcterms:created>
  <dcterms:modified xsi:type="dcterms:W3CDTF">2025-05-23T09:48:07Z</dcterms:modified>
</cp:coreProperties>
</file>